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5380" windowHeight="12570"/>
  </bookViews>
  <sheets>
    <sheet name="Tab 1" sheetId="1" r:id="rId1"/>
    <sheet name="Tab 2" sheetId="2" r:id="rId2"/>
    <sheet name="Tab 3" sheetId="3" r:id="rId3"/>
    <sheet name="Tab 4" sheetId="4" r:id="rId4"/>
    <sheet name="Tab 5" sheetId="5" r:id="rId5"/>
    <sheet name="Tab 6" sheetId="6" r:id="rId6"/>
    <sheet name="Tab 7" sheetId="7" r:id="rId7"/>
    <sheet name="Tab 8" sheetId="8" r:id="rId8"/>
    <sheet name="Tab 9" sheetId="9" r:id="rId9"/>
    <sheet name="Tab 10" sheetId="10" r:id="rId10"/>
    <sheet name="Tab 11" sheetId="11" r:id="rId11"/>
    <sheet name="Tab 12" sheetId="12" r:id="rId12"/>
    <sheet name="Tab 13" sheetId="13" r:id="rId13"/>
    <sheet name="Tab 14" sheetId="14" r:id="rId14"/>
  </sheets>
  <calcPr calcId="152511"/>
</workbook>
</file>

<file path=xl/calcChain.xml><?xml version="1.0" encoding="utf-8"?>
<calcChain xmlns="http://schemas.openxmlformats.org/spreadsheetml/2006/main">
  <c r="D7" i="12"/>
  <c r="D8"/>
  <c r="D9"/>
  <c r="D10"/>
  <c r="D11"/>
  <c r="D12"/>
  <c r="D13"/>
  <c r="D14"/>
  <c r="D15"/>
  <c r="D16"/>
  <c r="D17"/>
  <c r="D6"/>
  <c r="D19"/>
  <c r="D12" i="11"/>
  <c r="D10"/>
  <c r="D8"/>
  <c r="D6"/>
  <c r="D5"/>
  <c r="C18" i="12" l="1"/>
  <c r="D18" s="1"/>
  <c r="C14" i="11" l="1"/>
  <c r="D27" i="4" l="1"/>
  <c r="C27"/>
  <c r="B27"/>
  <c r="E13"/>
  <c r="E7"/>
  <c r="E8"/>
  <c r="E9"/>
  <c r="E10"/>
  <c r="E11"/>
  <c r="E12"/>
  <c r="E14"/>
  <c r="E15"/>
  <c r="E16"/>
  <c r="E17"/>
  <c r="E18"/>
  <c r="E19"/>
  <c r="E20"/>
  <c r="E21"/>
  <c r="E22"/>
  <c r="E23"/>
  <c r="E24"/>
  <c r="E25"/>
  <c r="E26"/>
  <c r="E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6"/>
  <c r="F27" l="1"/>
  <c r="E27"/>
</calcChain>
</file>

<file path=xl/sharedStrings.xml><?xml version="1.0" encoding="utf-8"?>
<sst xmlns="http://schemas.openxmlformats.org/spreadsheetml/2006/main" count="617" uniqueCount="331">
  <si>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1. </t>
    </r>
  </si>
  <si>
    <t>Godina popisa</t>
  </si>
  <si>
    <t>0-14</t>
  </si>
  <si>
    <t>15-64</t>
  </si>
  <si>
    <t>65 i više i nepoznato</t>
  </si>
  <si>
    <t>Census (year)</t>
  </si>
  <si>
    <t>no. of population</t>
  </si>
  <si>
    <t xml:space="preserve">65 and above + unknown </t>
  </si>
  <si>
    <t>1953.</t>
  </si>
  <si>
    <t>3,936.022</t>
  </si>
  <si>
    <t>1961.</t>
  </si>
  <si>
    <t>4,159.696</t>
  </si>
  <si>
    <t>1971.</t>
  </si>
  <si>
    <t>4,426.221</t>
  </si>
  <si>
    <t>1981.</t>
  </si>
  <si>
    <t>4,601.469</t>
  </si>
  <si>
    <t>1991.</t>
  </si>
  <si>
    <t>4,784.265</t>
  </si>
  <si>
    <t>2001.</t>
  </si>
  <si>
    <t>4,437.460</t>
  </si>
  <si>
    <t>2011.</t>
  </si>
  <si>
    <t>4,284.889</t>
  </si>
  <si>
    <t xml:space="preserve">Izvori podataka: </t>
  </si>
  <si>
    <t>Statistički ljetopis Državnog zavoda za statistiku, Zagreb 1994.</t>
  </si>
  <si>
    <t xml:space="preserve">Source of information: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</si>
  <si>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2.</t>
    </r>
  </si>
  <si>
    <t>GODINA</t>
  </si>
  <si>
    <t xml:space="preserve">BROJ ŽIVOROĐENIH </t>
  </si>
  <si>
    <t xml:space="preserve">BROJ UMRLIH </t>
  </si>
  <si>
    <t>PRIRODNO KRETANJE</t>
  </si>
  <si>
    <t>Year</t>
  </si>
  <si>
    <t>No. liveborn</t>
  </si>
  <si>
    <t>No. deaths</t>
  </si>
  <si>
    <t>Natural trend</t>
  </si>
  <si>
    <t>-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</si>
  <si>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</si>
  <si>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</si>
  <si>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</si>
  <si>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</si>
  <si>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</si>
  <si>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</si>
  <si>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</si>
  <si>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</si>
  <si>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</si>
  <si>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</si>
  <si>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</si>
  <si>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</si>
  <si>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</si>
  <si>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</si>
  <si>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</si>
  <si>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</si>
  <si>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</si>
  <si>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</si>
  <si>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2012.</t>
  </si>
  <si>
    <t>2013.</t>
  </si>
  <si>
    <t>2014.</t>
  </si>
  <si>
    <t>2015.</t>
  </si>
  <si>
    <t>Izvori podataka:</t>
  </si>
  <si>
    <t>Priopćenja. Prirodno kretanje stanovništva Republike Hrvatske. Državni zavod za statistiku (ISSN 1330-0350)</t>
  </si>
  <si>
    <t>Sources of information:</t>
  </si>
  <si>
    <t xml:space="preserve">Napomena: </t>
  </si>
  <si>
    <t>Note:</t>
  </si>
  <si>
    <t>STOPA ROĐENIH</t>
  </si>
  <si>
    <t>STOPA UMRLIH</t>
  </si>
  <si>
    <t>OPĆA STOPA FERTILITETA</t>
  </si>
  <si>
    <t>Natality rate</t>
  </si>
  <si>
    <t>Mortality rate</t>
  </si>
  <si>
    <t>General fertility rate</t>
  </si>
  <si>
    <t xml:space="preserve">2011. </t>
  </si>
  <si>
    <t xml:space="preserve">2012. </t>
  </si>
  <si>
    <t xml:space="preserve">2013. </t>
  </si>
  <si>
    <t>First Releases. Natural Change in population in the Republic of Croatia. Croatian Central Bureau of Statistics (ISSN 1330-0350)</t>
  </si>
  <si>
    <t>Napomena</t>
  </si>
  <si>
    <t>Note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</si>
  <si>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4.</t>
    </r>
  </si>
  <si>
    <t>Živorođeni</t>
  </si>
  <si>
    <t>Mrtvorođeni</t>
  </si>
  <si>
    <t>Umrli</t>
  </si>
  <si>
    <t>Prirodno kretanje</t>
  </si>
  <si>
    <t>Vitalni indeks (živorođeni</t>
  </si>
  <si>
    <t>Županija</t>
  </si>
  <si>
    <t>na 100 umrlih)</t>
  </si>
  <si>
    <t>- County</t>
  </si>
  <si>
    <t>Livebirths</t>
  </si>
  <si>
    <t>Stillbirths</t>
  </si>
  <si>
    <t>Deaths</t>
  </si>
  <si>
    <t>Vital index - livebirths/100 deaths</t>
  </si>
  <si>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</si>
  <si>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</si>
  <si>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</si>
  <si>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</si>
  <si>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</si>
  <si>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</si>
  <si>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</si>
  <si>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</si>
  <si>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</si>
  <si>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</si>
  <si>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</si>
  <si>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</si>
  <si>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</si>
  <si>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</si>
  <si>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</si>
  <si>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</si>
  <si>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</si>
  <si>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</si>
  <si>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 xml:space="preserve">Istarska </t>
  </si>
  <si>
    <t>Dubrovačko-neretvanska</t>
  </si>
  <si>
    <t>Međimurska</t>
  </si>
  <si>
    <t>Izvor podataka:</t>
  </si>
  <si>
    <t>Source of information: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</si>
  <si>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5. </t>
    </r>
  </si>
  <si>
    <t>BROJ UMRLIH U DOBI 65+</t>
  </si>
  <si>
    <t>STOPA NA 1000 STANOVNIKA</t>
  </si>
  <si>
    <t>STANOVNIŠTVO U DOBI 65+</t>
  </si>
  <si>
    <t>Deaths at 65+</t>
  </si>
  <si>
    <t>Rate per 1,000 population</t>
  </si>
  <si>
    <t>Population aged 65+</t>
  </si>
  <si>
    <t>Napomena:</t>
  </si>
  <si>
    <r>
      <t xml:space="preserve">Stanovništvo </t>
    </r>
    <r>
      <rPr>
        <i/>
        <sz val="8"/>
        <color theme="1"/>
        <rFont val="Arial"/>
        <family val="2"/>
        <charset val="238"/>
      </rPr>
      <t xml:space="preserve">≥65 </t>
    </r>
    <r>
      <rPr>
        <sz val="8"/>
        <color theme="1"/>
        <rFont val="Arial"/>
        <family val="2"/>
        <charset val="238"/>
      </rPr>
      <t>godina prema procjeni ili popisu stanovništva u pojedinoj godini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</si>
  <si>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6. </t>
    </r>
  </si>
  <si>
    <t>Godina</t>
  </si>
  <si>
    <t>oba spola</t>
  </si>
  <si>
    <t>muški</t>
  </si>
  <si>
    <t>žene</t>
  </si>
  <si>
    <t>both sexes</t>
  </si>
  <si>
    <t>male</t>
  </si>
  <si>
    <t>female</t>
  </si>
  <si>
    <t xml:space="preserve">2014. </t>
  </si>
  <si>
    <t>Eurostat: http://appsso.eurostat.ec.europa.eu/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</si>
  <si>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7.</t>
    </r>
  </si>
  <si>
    <t>BROJ</t>
  </si>
  <si>
    <t>STOPA NA 1000 ŽIVOROĐENIH</t>
  </si>
  <si>
    <t>No.</t>
  </si>
  <si>
    <t>Rate per 1,000 livebirths</t>
  </si>
  <si>
    <t xml:space="preserve">Od 1998. godine podaci o umrloj dojenčadi i dojenačka smrtnost prema UN i Eurostat metodologiji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</si>
  <si>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8.</t>
    </r>
  </si>
  <si>
    <r>
      <t xml:space="preserve">Županija - </t>
    </r>
    <r>
      <rPr>
        <i/>
        <sz val="8"/>
        <color theme="1"/>
        <rFont val="Arial"/>
        <family val="2"/>
        <charset val="238"/>
      </rPr>
      <t>County</t>
    </r>
  </si>
  <si>
    <t xml:space="preserve">2014.  </t>
  </si>
  <si>
    <t>Istarska</t>
  </si>
  <si>
    <r>
      <t xml:space="preserve">HRVATSKA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Croatia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</si>
  <si>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9.</t>
    </r>
  </si>
  <si>
    <t xml:space="preserve">&lt; 24 sata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</si>
  <si>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10.</t>
    </r>
  </si>
  <si>
    <t>Infant mortality rate per 1,000 liveborn</t>
  </si>
  <si>
    <t>ukupno</t>
  </si>
  <si>
    <t xml:space="preserve">dob (u danima) </t>
  </si>
  <si>
    <t>year</t>
  </si>
  <si>
    <t>total</t>
  </si>
  <si>
    <t>age (in days)</t>
  </si>
  <si>
    <t>0 - 6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</si>
  <si>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11.</t>
    </r>
  </si>
  <si>
    <t>Skupina bolesti - stanja</t>
  </si>
  <si>
    <t>%</t>
  </si>
  <si>
    <t>Rang</t>
  </si>
  <si>
    <t>ICD-10 disease group</t>
  </si>
  <si>
    <t>Rank</t>
  </si>
  <si>
    <t>I</t>
  </si>
  <si>
    <t>XVI</t>
  </si>
  <si>
    <t>1.</t>
  </si>
  <si>
    <t>XVII</t>
  </si>
  <si>
    <t>2.</t>
  </si>
  <si>
    <t>3.</t>
  </si>
  <si>
    <t>XIX</t>
  </si>
  <si>
    <t xml:space="preserve">XVIII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</si>
  <si>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12.</t>
    </r>
  </si>
  <si>
    <t>MKB-X ŠIFRA I DIJAGNOZA</t>
  </si>
  <si>
    <t>ICD X Code and Diagnosis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</si>
  <si>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13.</t>
    </r>
  </si>
  <si>
    <t>MRTVOROĐENI</t>
  </si>
  <si>
    <t>PERINATALNA</t>
  </si>
  <si>
    <t>MRTVO-</t>
  </si>
  <si>
    <t>UMRLI 0-6</t>
  </si>
  <si>
    <t>RANA</t>
  </si>
  <si>
    <t>+ UMRLI 0-6 DANA</t>
  </si>
  <si>
    <t>SMRTNOST</t>
  </si>
  <si>
    <t>ROĐENI</t>
  </si>
  <si>
    <t>NA 1000 ROĐENIH</t>
  </si>
  <si>
    <t>DANA</t>
  </si>
  <si>
    <t>NEONATALNA SMRTNOST</t>
  </si>
  <si>
    <t>Stillbirths +</t>
  </si>
  <si>
    <t>Perinatal</t>
  </si>
  <si>
    <t>Deaths in</t>
  </si>
  <si>
    <t>Early</t>
  </si>
  <si>
    <t>deaths in 0-6 days</t>
  </si>
  <si>
    <t>mortality</t>
  </si>
  <si>
    <t>per 1,000</t>
  </si>
  <si>
    <t>0-6 days</t>
  </si>
  <si>
    <t>neonatal mortality</t>
  </si>
  <si>
    <t xml:space="preserve"> 2000.</t>
  </si>
  <si>
    <t xml:space="preserve"> 2001.</t>
  </si>
  <si>
    <t xml:space="preserve"> 2002.</t>
  </si>
  <si>
    <r>
      <t xml:space="preserve"> </t>
    </r>
    <r>
      <rPr>
        <sz val="8"/>
        <color theme="1"/>
        <rFont val="Arial"/>
        <family val="2"/>
        <charset val="238"/>
      </rPr>
      <t>2003.</t>
    </r>
  </si>
  <si>
    <t xml:space="preserve"> 2004.</t>
  </si>
  <si>
    <r>
      <t xml:space="preserve"> </t>
    </r>
    <r>
      <rPr>
        <sz val="8"/>
        <color theme="1"/>
        <rFont val="Arial"/>
        <family val="2"/>
        <charset val="238"/>
      </rPr>
      <t>2005.</t>
    </r>
  </si>
  <si>
    <r>
      <t xml:space="preserve"> </t>
    </r>
    <r>
      <rPr>
        <sz val="8"/>
        <color theme="1"/>
        <rFont val="Arial"/>
        <family val="2"/>
        <charset val="238"/>
      </rPr>
      <t>2006.</t>
    </r>
  </si>
  <si>
    <r>
      <t xml:space="preserve"> </t>
    </r>
    <r>
      <rPr>
        <sz val="8"/>
        <color theme="1"/>
        <rFont val="Arial"/>
        <family val="2"/>
        <charset val="238"/>
      </rPr>
      <t>2007.</t>
    </r>
  </si>
  <si>
    <r>
      <t xml:space="preserve"> </t>
    </r>
    <r>
      <rPr>
        <sz val="8"/>
        <color theme="1"/>
        <rFont val="Arial"/>
        <family val="2"/>
        <charset val="238"/>
      </rPr>
      <t>2008.</t>
    </r>
  </si>
  <si>
    <r>
      <t xml:space="preserve"> </t>
    </r>
    <r>
      <rPr>
        <sz val="8"/>
        <color theme="1"/>
        <rFont val="Arial"/>
        <family val="2"/>
        <charset val="238"/>
      </rPr>
      <t>2009.</t>
    </r>
  </si>
  <si>
    <t xml:space="preserve"> 2010.</t>
  </si>
  <si>
    <r>
      <t xml:space="preserve"> </t>
    </r>
    <r>
      <rPr>
        <sz val="8"/>
        <color theme="1"/>
        <rFont val="Arial"/>
        <family val="2"/>
        <charset val="238"/>
      </rPr>
      <t>2011.</t>
    </r>
  </si>
  <si>
    <t xml:space="preserve"> 2012.</t>
  </si>
  <si>
    <r>
      <t xml:space="preserve"> </t>
    </r>
    <r>
      <rPr>
        <sz val="8"/>
        <color theme="1"/>
        <rFont val="Arial"/>
        <family val="2"/>
        <charset val="238"/>
      </rPr>
      <t>2013.</t>
    </r>
  </si>
  <si>
    <t xml:space="preserve"> 2014.</t>
  </si>
  <si>
    <t xml:space="preserve"> 2015.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</si>
  <si>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14. </t>
    </r>
  </si>
  <si>
    <r>
      <t>Županija</t>
    </r>
    <r>
      <rPr>
        <i/>
        <sz val="9"/>
        <color theme="1"/>
        <rFont val="Arial"/>
        <family val="2"/>
        <charset val="238"/>
      </rPr>
      <t xml:space="preserve"> - County</t>
    </r>
  </si>
  <si>
    <r>
      <t xml:space="preserve">Grad  / </t>
    </r>
    <r>
      <rPr>
        <i/>
        <sz val="8"/>
        <color theme="1"/>
        <rFont val="Arial"/>
        <family val="2"/>
        <charset val="238"/>
      </rPr>
      <t>City of</t>
    </r>
    <r>
      <rPr>
        <sz val="8"/>
        <color theme="1"/>
        <rFont val="Arial"/>
        <family val="2"/>
        <charset val="238"/>
      </rPr>
      <t xml:space="preserve"> Zagreb</t>
    </r>
  </si>
  <si>
    <t>2016.</t>
  </si>
  <si>
    <t>Since 1998 data on infant deaths and infant mortality rates have been determined per UN and Eurostat metodology</t>
  </si>
  <si>
    <t>2017.</t>
  </si>
  <si>
    <t>stanovnika</t>
  </si>
  <si>
    <t>Popisi stanovništva 2001. i 2011., Državni zavod za statistiku, Zagreb, 2012.</t>
  </si>
  <si>
    <t>Croatian Statistical Yearbook, Central Bureau of Statistics, Zagreb, 1994</t>
  </si>
  <si>
    <t>Population censuses 2001 and 2011, Central Bureau of Statistics, Zagreb, 2012</t>
  </si>
  <si>
    <t xml:space="preserve">- </t>
  </si>
  <si>
    <t>2018.</t>
  </si>
  <si>
    <t xml:space="preserve">Od 1998. godine Državni zavod za statistiku objavljuje podatke vitalne statistike u skladu s definicijom ukupnog stanovništva prema  međunarodnim preporukama (UN, Eurostat) </t>
  </si>
  <si>
    <t xml:space="preserve">Since 1998 Central Bureau of Statistics has published vital statistics data in line with the definiton of total population given in international recommendations (UN, Eurostat)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</si>
  <si>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3. </t>
    </r>
  </si>
  <si>
    <t>First Releases. Natural Change in population in the Republic of Croatia. Croatian Central Bureau of Statistics, 1992.-2019.</t>
  </si>
  <si>
    <t xml:space="preserve"> HRVATSKA </t>
  </si>
  <si>
    <t xml:space="preserve">Population ≥65 per population estimate or census in particular year </t>
  </si>
  <si>
    <t>2018.*</t>
  </si>
  <si>
    <t>*Dokumentacija Državnog zavoda za statistiku</t>
  </si>
  <si>
    <t>*Croatian Central Bureau of Statistics</t>
  </si>
  <si>
    <t xml:space="preserve"> 2009.</t>
  </si>
  <si>
    <t xml:space="preserve">2015. </t>
  </si>
  <si>
    <r>
      <rPr>
        <b/>
        <sz val="11"/>
        <color theme="1"/>
        <rFont val="Calibri"/>
        <family val="2"/>
        <charset val="238"/>
        <scheme val="minor"/>
      </rPr>
      <t>Umrla dojenčad na 1000 živorođenih</t>
    </r>
    <r>
      <rPr>
        <i/>
        <sz val="8"/>
        <color theme="1"/>
        <rFont val="Arial"/>
        <family val="2"/>
        <charset val="238"/>
      </rPr>
      <t xml:space="preserve"> - Infant deaths per 1,000 liveborn</t>
    </r>
  </si>
  <si>
    <t xml:space="preserve">1-6 dana </t>
  </si>
  <si>
    <t xml:space="preserve">7-27 dana </t>
  </si>
  <si>
    <t xml:space="preserve">0-27 dana </t>
  </si>
  <si>
    <t xml:space="preserve">28-364 dana </t>
  </si>
  <si>
    <t>0 – 364</t>
  </si>
  <si>
    <t xml:space="preserve">            7 - 27</t>
  </si>
  <si>
    <t xml:space="preserve">       28 - 364</t>
  </si>
  <si>
    <r>
      <t>Zarazne i parazitarne bolesti</t>
    </r>
    <r>
      <rPr>
        <sz val="8"/>
        <color theme="1"/>
        <rFont val="Arial"/>
        <family val="2"/>
        <charset val="238"/>
      </rPr>
      <t xml:space="preserve"> –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Certain infectious and parasitic diseases</t>
    </r>
  </si>
  <si>
    <t xml:space="preserve">Određena stanja nastala u perinatalnom razdoblju </t>
  </si>
  <si>
    <r>
      <t>-</t>
    </r>
    <r>
      <rPr>
        <i/>
        <sz val="8"/>
        <color theme="1"/>
        <rFont val="Arial"/>
        <family val="2"/>
        <charset val="238"/>
      </rPr>
      <t xml:space="preserve"> Certain conditions originating in the perinatal period</t>
    </r>
  </si>
  <si>
    <t xml:space="preserve">Kongenitalne malformacije, deformiteti i kromosomske abnormalnosti </t>
  </si>
  <si>
    <r>
      <t>-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Congenital malformations, deformations and chromosomal abnormalities</t>
    </r>
  </si>
  <si>
    <r>
      <t>-</t>
    </r>
    <r>
      <rPr>
        <i/>
        <sz val="8"/>
        <color theme="1"/>
        <rFont val="Arial"/>
        <family val="2"/>
        <charset val="238"/>
      </rPr>
      <t xml:space="preserve"> Symptoms, signs and abnormal clinical and laboratory findings, NEC</t>
    </r>
  </si>
  <si>
    <t>Ozljede, otrovanja i neke druge posljedice vanjskih uzroka</t>
  </si>
  <si>
    <r>
      <t>-</t>
    </r>
    <r>
      <rPr>
        <i/>
        <sz val="8"/>
        <color theme="1"/>
        <rFont val="Arial"/>
        <family val="2"/>
        <charset val="238"/>
      </rPr>
      <t xml:space="preserve"> Injury, poisoning and certain other consequences of external causes</t>
    </r>
  </si>
  <si>
    <r>
      <t>UKUPNO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Total</t>
    </r>
  </si>
  <si>
    <t xml:space="preserve">Simptomi, znakovi i abnormalni klinički i laboratorijski nalazi neuvršteni drugamo </t>
  </si>
  <si>
    <r>
      <t>P22</t>
    </r>
    <r>
      <rPr>
        <b/>
        <sz val="8"/>
        <color theme="1"/>
        <rFont val="Arial"/>
        <family val="2"/>
        <charset val="238"/>
      </rPr>
      <t xml:space="preserve"> </t>
    </r>
  </si>
  <si>
    <r>
      <t xml:space="preserve">Respiracijski distres novorođenčeta </t>
    </r>
    <r>
      <rPr>
        <sz val="8"/>
        <color rgb="FF000000"/>
        <rFont val="Arial"/>
        <family val="2"/>
        <charset val="238"/>
      </rPr>
      <t>–</t>
    </r>
    <r>
      <rPr>
        <i/>
        <sz val="8"/>
        <color rgb="FF000000"/>
        <rFont val="Arial"/>
        <family val="2"/>
        <charset val="238"/>
      </rPr>
      <t xml:space="preserve"> Respiratory distress of newborn</t>
    </r>
  </si>
  <si>
    <r>
      <t>P02</t>
    </r>
    <r>
      <rPr>
        <b/>
        <sz val="8"/>
        <color rgb="FF000000"/>
        <rFont val="Arial"/>
        <family val="2"/>
        <charset val="238"/>
      </rPr>
      <t xml:space="preserve"> </t>
    </r>
  </si>
  <si>
    <r>
      <t>R95</t>
    </r>
    <r>
      <rPr>
        <b/>
        <sz val="8"/>
        <color rgb="FF000000"/>
        <rFont val="Arial"/>
        <family val="2"/>
        <charset val="238"/>
      </rPr>
      <t xml:space="preserve"> </t>
    </r>
  </si>
  <si>
    <r>
      <t>Sindrom iznenadne dojenačke smrti</t>
    </r>
    <r>
      <rPr>
        <sz val="8"/>
        <color rgb="FF000000"/>
        <rFont val="Arial"/>
        <family val="2"/>
        <charset val="238"/>
      </rPr>
      <t xml:space="preserve"> - </t>
    </r>
    <r>
      <rPr>
        <i/>
        <sz val="8"/>
        <color rgb="FF000000"/>
        <rFont val="Arial"/>
        <family val="2"/>
        <charset val="238"/>
      </rPr>
      <t>Sudden infant death syndrome</t>
    </r>
  </si>
  <si>
    <t>Q89</t>
  </si>
  <si>
    <r>
      <t>Q91</t>
    </r>
    <r>
      <rPr>
        <b/>
        <sz val="8"/>
        <color rgb="FF000000"/>
        <rFont val="Arial"/>
        <family val="2"/>
        <charset val="238"/>
      </rPr>
      <t xml:space="preserve"> </t>
    </r>
  </si>
  <si>
    <r>
      <t xml:space="preserve">Edwardsov sindrom i Patauov sindrom </t>
    </r>
    <r>
      <rPr>
        <sz val="8"/>
        <color rgb="FF000000"/>
        <rFont val="Arial"/>
        <family val="2"/>
        <charset val="238"/>
      </rPr>
      <t xml:space="preserve">- </t>
    </r>
    <r>
      <rPr>
        <i/>
        <sz val="8"/>
        <color rgb="FF000000"/>
        <rFont val="Arial"/>
        <family val="2"/>
        <charset val="238"/>
      </rPr>
      <t>Edwards syndrome and Patau syndrome</t>
    </r>
  </si>
  <si>
    <r>
      <t xml:space="preserve">UKUPNO </t>
    </r>
    <r>
      <rPr>
        <i/>
        <sz val="8"/>
        <color theme="1"/>
        <rFont val="Arial"/>
        <family val="2"/>
        <charset val="238"/>
      </rPr>
      <t>- Total</t>
    </r>
  </si>
  <si>
    <r>
      <t xml:space="preserve"> </t>
    </r>
    <r>
      <rPr>
        <sz val="8"/>
        <color theme="1"/>
        <rFont val="Arial"/>
        <family val="2"/>
        <charset val="238"/>
      </rPr>
      <t>2016.</t>
    </r>
  </si>
  <si>
    <t xml:space="preserve"> 2017.</t>
  </si>
  <si>
    <t xml:space="preserve"> 2018.</t>
  </si>
  <si>
    <r>
      <t xml:space="preserve">Definicija mrtvorođenja promijenjena je od 2001. godine prema preporukama SZO-a za nacionalne statistike i uključuje mrtvorođene gestacijske dobi </t>
    </r>
    <r>
      <rPr>
        <sz val="7"/>
        <color theme="1"/>
        <rFont val="Arial Narrow"/>
        <family val="2"/>
        <charset val="238"/>
      </rPr>
      <t>≥</t>
    </r>
    <r>
      <rPr>
        <sz val="7"/>
        <color theme="1"/>
        <rFont val="Arial"/>
        <family val="2"/>
        <charset val="238"/>
      </rPr>
      <t xml:space="preserve">22 tjedna gestacije ili </t>
    </r>
    <r>
      <rPr>
        <sz val="7"/>
        <color theme="1"/>
        <rFont val="Arial Narrow"/>
        <family val="2"/>
        <charset val="238"/>
      </rPr>
      <t>≥</t>
    </r>
    <r>
      <rPr>
        <sz val="7"/>
        <color theme="1"/>
        <rFont val="Arial"/>
        <family val="2"/>
        <charset val="238"/>
      </rPr>
      <t>500 grama porodne težine zbog čega nisu moguće usporedbe s prethodnim godinama</t>
    </r>
  </si>
  <si>
    <t xml:space="preserve"> </t>
  </si>
  <si>
    <r>
      <t xml:space="preserve">Since 2001 the definition of stiilbirth has been changed per recommendations of WHO for national statistics: stillborn children are children of gestational age </t>
    </r>
    <r>
      <rPr>
        <i/>
        <sz val="7"/>
        <color theme="1"/>
        <rFont val="Arial Narrow"/>
        <family val="2"/>
        <charset val="238"/>
      </rPr>
      <t>≥</t>
    </r>
    <r>
      <rPr>
        <i/>
        <sz val="7"/>
        <color theme="1"/>
        <rFont val="Arial"/>
        <family val="2"/>
        <charset val="238"/>
      </rPr>
      <t>22 weeks or birth weight of 500 g or more. Comparisons with previous years are therefore not possible.</t>
    </r>
  </si>
  <si>
    <t xml:space="preserve">2017. </t>
  </si>
  <si>
    <t>2019.*</t>
  </si>
  <si>
    <t>2019.</t>
  </si>
  <si>
    <r>
      <t xml:space="preserve">NATALITET, MORTALITET, PRIRODNO kretanje TE OPĆA STOPA FERTILITETA OD 1991. DO 2020. GODINE </t>
    </r>
    <r>
      <rPr>
        <i/>
        <sz val="9"/>
        <color theme="1"/>
        <rFont val="Arial"/>
        <family val="2"/>
        <charset val="238"/>
      </rPr>
      <t>- Natality, mortality, natural trend and general fertility rate 1991-2020</t>
    </r>
  </si>
  <si>
    <t xml:space="preserve"> 2019.</t>
  </si>
  <si>
    <r>
      <t>stopa / 1.000 ukupno rođenih</t>
    </r>
    <r>
      <rPr>
        <i/>
        <sz val="9"/>
        <color theme="1"/>
        <rFont val="Arial"/>
        <family val="2"/>
        <charset val="238"/>
      </rPr>
      <t xml:space="preserve"> - rate per 1,000 childbirths</t>
    </r>
  </si>
  <si>
    <t xml:space="preserve">2019. </t>
  </si>
  <si>
    <t>Stopa dojenačke smrtnosti (na 1.000 živorođenih)</t>
  </si>
  <si>
    <t>Croatian Central Bureau of Statistics</t>
  </si>
  <si>
    <t xml:space="preserve"> Državni zavod za statistiku. Priopćenja  ISSN 1330-0350 -  Prirodno kretanje stanovništva Republike Hrvatske. </t>
  </si>
  <si>
    <t xml:space="preserve">Croatian Central Bureau of Statistics. First Releases - ISSN 1330-0350. Natural Change in population in the Republic of Croatia.  </t>
  </si>
  <si>
    <r>
      <rPr>
        <sz val="8"/>
        <color theme="1"/>
        <rFont val="Calibri"/>
        <family val="2"/>
        <charset val="238"/>
      </rPr>
      <t>˂</t>
    </r>
    <r>
      <rPr>
        <i/>
        <sz val="8"/>
        <color theme="1"/>
        <rFont val="Arial"/>
        <family val="2"/>
        <charset val="238"/>
      </rPr>
      <t>24 hours</t>
    </r>
  </si>
  <si>
    <t>1-6 days</t>
  </si>
  <si>
    <t>7-27 days</t>
  </si>
  <si>
    <t>0-27 days</t>
  </si>
  <si>
    <t>28-364 days</t>
  </si>
  <si>
    <t xml:space="preserve">umrla dojenčad </t>
  </si>
  <si>
    <t>infant deaths</t>
  </si>
  <si>
    <t>4,065.253</t>
  </si>
  <si>
    <r>
      <t>Stope za 2019. izračunate na procijenjen broj stanovnika sredinom godine Državnog zavoda za statistiku</t>
    </r>
    <r>
      <rPr>
        <sz val="7"/>
        <color rgb="FFFF0000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na 11.09.2020.</t>
    </r>
  </si>
  <si>
    <r>
      <t>P52</t>
    </r>
    <r>
      <rPr>
        <b/>
        <sz val="8"/>
        <color rgb="FF000000"/>
        <rFont val="Arial"/>
        <family val="2"/>
        <charset val="238"/>
      </rPr>
      <t xml:space="preserve"> </t>
    </r>
  </si>
  <si>
    <r>
      <t xml:space="preserve">Ostale prirođene malformacije, nesvrstane  drugamo - </t>
    </r>
    <r>
      <rPr>
        <i/>
        <sz val="8"/>
        <color rgb="FF000000"/>
        <rFont val="Arial"/>
        <family val="2"/>
        <charset val="238"/>
      </rPr>
      <t>Congenital malformations, not classefied elsewhere</t>
    </r>
  </si>
  <si>
    <r>
      <t xml:space="preserve">Intrakranijalno netraumatsko krvarenje u novorođenčeta </t>
    </r>
    <r>
      <rPr>
        <sz val="8"/>
        <color rgb="FF000000"/>
        <rFont val="Arial"/>
        <family val="2"/>
        <charset val="238"/>
      </rPr>
      <t>-</t>
    </r>
    <r>
      <rPr>
        <i/>
        <sz val="8"/>
        <color rgb="FF000000"/>
        <rFont val="Arial"/>
        <family val="2"/>
        <charset val="238"/>
      </rPr>
      <t xml:space="preserve"> Intracranial nontraumatic hemorrhage of newborn   </t>
    </r>
  </si>
  <si>
    <r>
      <t xml:space="preserve">Fetus i novorođenče na koje djeluju komplikacije posteljice, pupkovine i ovojnica </t>
    </r>
    <r>
      <rPr>
        <sz val="8"/>
        <color rgb="FF000000"/>
        <rFont val="Arial"/>
        <family val="2"/>
        <charset val="238"/>
      </rPr>
      <t xml:space="preserve">- </t>
    </r>
    <r>
      <rPr>
        <i/>
        <sz val="8"/>
        <color rgb="FF000000"/>
        <rFont val="Arial"/>
        <family val="2"/>
        <charset val="238"/>
      </rPr>
      <t>Fetus and newborn affected by complications of placenta, cord and membranes</t>
    </r>
  </si>
  <si>
    <r>
      <t xml:space="preserve">VODEĆI UZROCI DOJENAČKIH SMRTI </t>
    </r>
    <r>
      <rPr>
        <i/>
        <sz val="8"/>
        <color theme="1"/>
        <rFont val="Arial"/>
        <family val="2"/>
        <charset val="238"/>
      </rPr>
      <t xml:space="preserve">- The leading causes of infant deaths </t>
    </r>
  </si>
  <si>
    <t>godina</t>
  </si>
  <si>
    <t>2020.*</t>
  </si>
  <si>
    <t>2020.</t>
  </si>
  <si>
    <r>
      <t xml:space="preserve">PRIRODNO KRETANJE STANOVNIŠTVA U HRVATSKOJ OD 1991. DO 2020. GODINE </t>
    </r>
    <r>
      <rPr>
        <i/>
        <sz val="9"/>
        <color theme="1"/>
        <rFont val="Arial"/>
        <family val="2"/>
        <charset val="238"/>
      </rPr>
      <t>- Liveborn, deaths and natural trends, Croatia 1991-2020</t>
    </r>
  </si>
  <si>
    <t>Priopćenja. Prirodno kretanje stanovništva Republike Hrvatske. Državni zavod za statistiku,1992.-2021.</t>
  </si>
  <si>
    <r>
      <t xml:space="preserve">The rates were calculated per population estimated mid of the year 2019. Croatian Central Bureau of Statistics </t>
    </r>
    <r>
      <rPr>
        <i/>
        <sz val="7"/>
        <rFont val="Arial"/>
        <family val="2"/>
        <charset val="238"/>
      </rPr>
      <t xml:space="preserve">-  September 11, 2021. </t>
    </r>
  </si>
  <si>
    <r>
      <t xml:space="preserve">ŽIVOROĐENI, MRTVOROĐENI, UMRLI, PRIRODNO KRETANJE I VITALNI INDEKS PO ŽUPANIJAMA U 2020. GODINI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Livebirths, stillbirths, deaths, natural trends and vital index per counties, Croatia 2020</t>
    </r>
  </si>
  <si>
    <t>Priopćenje Državnog zavoda za statistiku (ISSN 1330-0350), broj 7.1.1., Zagreb, 22.07.2021.</t>
  </si>
  <si>
    <t>First release. Croatian Central Bureau of Statistics, (ISSN 1330-0350), no.7.1.1., Zagreb, 22.07.2021.</t>
  </si>
  <si>
    <r>
      <t xml:space="preserve">OČEKIVANO TRAJANJE ŽIVOTA PRI ROĐENJU U HRVATSKOJ ZA RAZDOBLJE OD 2005. DO 2020. </t>
    </r>
    <r>
      <rPr>
        <i/>
        <sz val="9"/>
        <color theme="1"/>
        <rFont val="Arial"/>
        <family val="2"/>
        <charset val="238"/>
      </rPr>
      <t>– Life expectancy at birth in Croatia in the period 2005-2020</t>
    </r>
  </si>
  <si>
    <r>
      <t xml:space="preserve">DOJENAČKA SMRTNOST U RAZDOBLJU OD 1991. DO 2020. GODINE TE STOPE DOJENAČKOG MORTALITETA NA 1.000 ŽIVOROĐENIH </t>
    </r>
    <r>
      <rPr>
        <i/>
        <sz val="9"/>
        <color theme="1"/>
        <rFont val="Arial"/>
        <family val="2"/>
        <charset val="238"/>
      </rPr>
      <t>- Infant mortality 1991-20 and the rate per 1,000 livebirths</t>
    </r>
  </si>
  <si>
    <r>
      <t xml:space="preserve">STOPE MORTALITETA DOJENČADI U HRVATSKOJ U RAZDOBLJU OD 2009. DO 2020. GODINE PO ŽUPANIJAMA </t>
    </r>
    <r>
      <rPr>
        <i/>
        <sz val="9"/>
        <color theme="1"/>
        <rFont val="Arial"/>
        <family val="2"/>
        <charset val="238"/>
      </rPr>
      <t>- Infant mortality rate 2009 -20 by counties</t>
    </r>
  </si>
  <si>
    <r>
      <t xml:space="preserve">SASTAVNICE PERINATALNE SMRTNOSTI U HRVATSKOJ OD 1991. DO 2020. GODINE (VITALNA STATISTIKA) </t>
    </r>
    <r>
      <rPr>
        <i/>
        <sz val="9"/>
        <color theme="1"/>
        <rFont val="Arial"/>
        <family val="2"/>
        <charset val="238"/>
      </rPr>
      <t>- Components of perinatal mortality, Croatia 1991-2020 (Vital statistics)</t>
    </r>
  </si>
  <si>
    <t xml:space="preserve"> 2020.</t>
  </si>
  <si>
    <r>
      <t>STOPE PERINATALNOG MORTALITETA U HRVATSKOJ OD 2009. DO 2020. GODINE PO ŽUPANIJAMA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Perinatal mortality rates by county, Croatia 2009-2020</t>
    </r>
  </si>
  <si>
    <t>Dokumentacija Državnog zavoda za statistiku, 2021.godine</t>
  </si>
  <si>
    <t>Croatian Central Bureau of Statistics, 2021</t>
  </si>
  <si>
    <r>
      <t>UMRLI U DOBI OD 65 I VIŠE GODINA U HRVATSKOJ OD 1991. DO 2020. GODINE TE STOPE NA 1000 STANOVNIKA</t>
    </r>
    <r>
      <rPr>
        <i/>
        <sz val="9"/>
        <color theme="1"/>
        <rFont val="Arial"/>
        <family val="2"/>
        <charset val="238"/>
      </rPr>
      <t xml:space="preserve"> - Deaths at the age of 65 and over and mortality per 1,000 population, Croatia 1991-20</t>
    </r>
  </si>
  <si>
    <t>4,047.680</t>
  </si>
  <si>
    <t>* Državni zavod za statistiku, Procjene stanovništva sredinom godine 2019, Priopćenje ISSN 1330-0350. DZS, 10.09.2021.</t>
  </si>
  <si>
    <r>
      <t xml:space="preserve">HRVATSKO STANOVNIŠTVO PO DOBNIM SKUPINAMA PREMA POPISIMA OD 1953. DO 2020. GODINE </t>
    </r>
    <r>
      <rPr>
        <i/>
        <sz val="9"/>
        <color theme="1"/>
        <rFont val="Arial"/>
        <family val="2"/>
        <charset val="238"/>
      </rPr>
      <t>- Population of Croatia by age groups and by population censuses from 1953 to 2020*</t>
    </r>
  </si>
  <si>
    <t>* Central Bureau ofStatistics, Estimates of the population by the mid of the year  2019, First Release  - ISSN 1330-0350. CBS, September 10, 2021</t>
  </si>
  <si>
    <r>
      <t xml:space="preserve">UDIO NOVOROĐENAČKE I POSTNOVOROĐENAČKE SMRTNOSTI U DOJENAČKOJ SMRTNOSTI OD 2008. DO 2020. GODINE </t>
    </r>
    <r>
      <rPr>
        <i/>
        <sz val="9"/>
        <color theme="1"/>
        <rFont val="Arial"/>
        <family val="2"/>
        <charset val="238"/>
      </rPr>
      <t>- Share of neonatal and postneonatal death rate in infant mortality 2008-2020</t>
    </r>
  </si>
  <si>
    <r>
      <t xml:space="preserve">DOJENAČKA SMRTNOST PREMA DOBI U HRVATSKOJ </t>
    </r>
    <r>
      <rPr>
        <i/>
        <sz val="9"/>
        <color theme="1"/>
        <rFont val="Arial"/>
        <family val="2"/>
        <charset val="238"/>
      </rPr>
      <t xml:space="preserve">- Infant mortality by age groups in Croatia </t>
    </r>
  </si>
  <si>
    <t xml:space="preserve">Dokumentacija Državnog zavoda za statistiku 2011-2021.godine </t>
  </si>
  <si>
    <t>Croatian Central Bureau of Statistics,2011-2021</t>
  </si>
  <si>
    <t>4.</t>
  </si>
  <si>
    <t>5.</t>
  </si>
  <si>
    <r>
      <t xml:space="preserve">STRUKTURA UZROKA DOJENAČKIH SMRTI PO SKUPINAMA BOLESTI U 2020. GODINI- </t>
    </r>
    <r>
      <rPr>
        <i/>
        <sz val="9"/>
        <color theme="1"/>
        <rFont val="Arial"/>
        <family val="2"/>
        <charset val="238"/>
      </rPr>
      <t>Infant mortality cause structure by ICD-10 group in 2020</t>
    </r>
  </si>
  <si>
    <t xml:space="preserve">Dokumentacija Državnog zavoda za statistiku, 2021. godine </t>
  </si>
  <si>
    <t>P00</t>
  </si>
  <si>
    <t>P01</t>
  </si>
  <si>
    <r>
      <t xml:space="preserve">Fetus i novorođenče na koje djeluju stanja u majke koja nisu nužno u vezi s postojećom trudnoćom </t>
    </r>
    <r>
      <rPr>
        <sz val="8"/>
        <color rgb="FF000000"/>
        <rFont val="Arial"/>
        <family val="2"/>
        <charset val="238"/>
      </rPr>
      <t xml:space="preserve">- </t>
    </r>
    <r>
      <rPr>
        <i/>
        <sz val="8"/>
        <color rgb="FF000000"/>
        <rFont val="Arial"/>
        <family val="2"/>
        <charset val="238"/>
      </rPr>
      <t>Fetus and newborn affected by maternal conditions that may be unrelated to present pregnancy</t>
    </r>
  </si>
  <si>
    <r>
      <t xml:space="preserve">Fetus i novorođenče na koje djeluju komplikacije trudnoće u majke </t>
    </r>
    <r>
      <rPr>
        <sz val="8"/>
        <color rgb="FF000000"/>
        <rFont val="Arial"/>
        <family val="2"/>
        <charset val="238"/>
      </rPr>
      <t xml:space="preserve">- </t>
    </r>
    <r>
      <rPr>
        <i/>
        <sz val="8"/>
        <color rgb="FF000000"/>
        <rFont val="Arial"/>
        <family val="2"/>
        <charset val="238"/>
      </rPr>
      <t>Fetus and newborn affected by maternal complications of pregnancy</t>
    </r>
  </si>
  <si>
    <t>P77</t>
  </si>
  <si>
    <r>
      <t>Nekrotizirajući enterokolitis u fetusa i novorođenčeta -</t>
    </r>
    <r>
      <rPr>
        <i/>
        <sz val="8"/>
        <color rgb="FF000000"/>
        <rFont val="Arial"/>
        <family val="2"/>
        <charset val="238"/>
      </rPr>
      <t xml:space="preserve"> Necrotizing enterocolitis of fetus and newborn</t>
    </r>
  </si>
  <si>
    <t xml:space="preserve">Q20 </t>
  </si>
  <si>
    <r>
      <rPr>
        <b/>
        <sz val="8"/>
        <rFont val="Arial"/>
        <family val="2"/>
        <charset val="238"/>
      </rPr>
      <t xml:space="preserve">Prirođene malformacije srčanih komora i srčanih spojeva </t>
    </r>
    <r>
      <rPr>
        <i/>
        <sz val="8"/>
        <rFont val="Arial"/>
        <family val="2"/>
        <charset val="238"/>
      </rPr>
      <t>- Congenital malformations of cardiac chambers and connections</t>
    </r>
  </si>
  <si>
    <t xml:space="preserve">VODEĆI UZROCI DOJENAČKIH SMRTI U HRVATSKOJ U 2020. GODINI </t>
  </si>
  <si>
    <r>
      <t>The  leading</t>
    </r>
    <r>
      <rPr>
        <i/>
        <sz val="9"/>
        <color rgb="FF000000"/>
        <rFont val="Arial"/>
        <family val="2"/>
        <charset val="238"/>
      </rPr>
      <t xml:space="preserve"> causes of infant deaths, Croatia 2020</t>
    </r>
  </si>
  <si>
    <t>Q23</t>
  </si>
  <si>
    <r>
      <t xml:space="preserve">Prirođene malformacije aortalnih i mitralnih valvula - </t>
    </r>
    <r>
      <rPr>
        <i/>
        <sz val="8"/>
        <color rgb="FF202122"/>
        <rFont val="Arial"/>
        <family val="2"/>
        <charset val="238"/>
      </rPr>
      <t>Congenital malformations of aortic and mitral valves</t>
    </r>
  </si>
  <si>
    <t>Q79</t>
  </si>
  <si>
    <r>
      <rPr>
        <b/>
        <sz val="8"/>
        <color rgb="FF2C3E50"/>
        <rFont val="Arial"/>
        <family val="2"/>
        <charset val="238"/>
      </rPr>
      <t xml:space="preserve">Kongenitalna dijafragmalna hernija </t>
    </r>
    <r>
      <rPr>
        <i/>
        <sz val="8"/>
        <color rgb="FF2C3E50"/>
        <rFont val="Arial"/>
        <family val="2"/>
        <charset val="238"/>
      </rPr>
      <t>- Congenital diaphragmatic hernia</t>
    </r>
  </si>
  <si>
    <t xml:space="preserve">Croatian Central Bureau of Statistics, 2021 </t>
  </si>
  <si>
    <t>Dokumentacija Državnog zavoda za statistiku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</si>
</sst>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3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i/>
      <sz val="3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7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u/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i/>
      <sz val="7"/>
      <color theme="1"/>
      <name val="Arial Narrow"/>
      <family val="2"/>
      <charset val="238"/>
    </font>
    <font>
      <sz val="7"/>
      <color rgb="FFFF0000"/>
      <name val="Arial"/>
      <family val="2"/>
      <charset val="238"/>
    </font>
    <font>
      <sz val="8"/>
      <color theme="1"/>
      <name val="Calibri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202122"/>
      <name val="Arial"/>
      <family val="2"/>
      <charset val="238"/>
    </font>
    <font>
      <i/>
      <sz val="8"/>
      <color rgb="FF202122"/>
      <name val="Arial"/>
      <family val="2"/>
      <charset val="238"/>
    </font>
    <font>
      <i/>
      <sz val="8"/>
      <color rgb="FF2C3E50"/>
      <name val="Arial"/>
      <family val="2"/>
      <charset val="238"/>
    </font>
    <font>
      <b/>
      <sz val="8"/>
      <color rgb="FF2C3E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14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/>
    <xf numFmtId="0" fontId="0" fillId="0" borderId="0" xfId="0" applyAlignment="1"/>
    <xf numFmtId="0" fontId="6" fillId="0" borderId="0" xfId="0" applyFont="1"/>
    <xf numFmtId="0" fontId="7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3" fontId="7" fillId="0" borderId="0" xfId="0" applyNumberFormat="1" applyFont="1" applyAlignment="1">
      <alignment horizontal="justify"/>
    </xf>
    <xf numFmtId="0" fontId="11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14" fillId="0" borderId="0" xfId="0" applyFont="1"/>
    <xf numFmtId="0" fontId="1" fillId="0" borderId="0" xfId="0" applyFont="1" applyAlignment="1">
      <alignment horizontal="right"/>
    </xf>
    <xf numFmtId="0" fontId="19" fillId="0" borderId="0" xfId="0" applyFont="1"/>
    <xf numFmtId="164" fontId="8" fillId="0" borderId="0" xfId="0" applyNumberFormat="1" applyFont="1"/>
    <xf numFmtId="10" fontId="8" fillId="0" borderId="0" xfId="0" applyNumberFormat="1" applyFont="1" applyAlignment="1">
      <alignment horizontal="justify"/>
    </xf>
    <xf numFmtId="0" fontId="16" fillId="0" borderId="0" xfId="0" applyFont="1" applyAlignment="1">
      <alignment horizontal="justify"/>
    </xf>
    <xf numFmtId="0" fontId="9" fillId="0" borderId="0" xfId="0" applyFont="1" applyAlignment="1">
      <alignment horizontal="left" indent="15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2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0" fillId="0" borderId="0" xfId="1" applyAlignment="1" applyProtection="1"/>
    <xf numFmtId="0" fontId="15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justify"/>
    </xf>
    <xf numFmtId="164" fontId="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/>
    <xf numFmtId="164" fontId="0" fillId="0" borderId="0" xfId="0" applyNumberFormat="1"/>
    <xf numFmtId="0" fontId="19" fillId="0" borderId="0" xfId="0" applyFont="1" applyAlignment="1">
      <alignment horizontal="left"/>
    </xf>
    <xf numFmtId="0" fontId="14" fillId="0" borderId="0" xfId="0" applyFont="1" applyBorder="1" applyAlignment="1">
      <alignment horizontal="right"/>
    </xf>
    <xf numFmtId="0" fontId="0" fillId="0" borderId="1" xfId="0" applyBorder="1"/>
    <xf numFmtId="0" fontId="1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2" xfId="0" applyFont="1" applyBorder="1" applyAlignment="1">
      <alignment horizontal="justify"/>
    </xf>
    <xf numFmtId="0" fontId="0" fillId="0" borderId="3" xfId="0" applyBorder="1"/>
    <xf numFmtId="0" fontId="8" fillId="0" borderId="4" xfId="0" applyFont="1" applyBorder="1" applyAlignment="1">
      <alignment horizontal="justify"/>
    </xf>
    <xf numFmtId="0" fontId="7" fillId="0" borderId="2" xfId="0" applyFont="1" applyBorder="1"/>
    <xf numFmtId="164" fontId="7" fillId="0" borderId="5" xfId="0" applyNumberFormat="1" applyFont="1" applyBorder="1" applyAlignment="1">
      <alignment horizontal="right"/>
    </xf>
    <xf numFmtId="0" fontId="11" fillId="0" borderId="5" xfId="0" applyFont="1" applyBorder="1" applyAlignment="1">
      <alignment horizontal="justify"/>
    </xf>
    <xf numFmtId="0" fontId="0" fillId="0" borderId="5" xfId="0" applyBorder="1"/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23" fillId="0" borderId="0" xfId="0" applyFont="1" applyBorder="1" applyAlignment="1">
      <alignment horizontal="center"/>
    </xf>
    <xf numFmtId="0" fontId="14" fillId="0" borderId="0" xfId="0" applyFont="1" applyBorder="1"/>
    <xf numFmtId="2" fontId="15" fillId="0" borderId="0" xfId="0" applyNumberFormat="1" applyFont="1"/>
    <xf numFmtId="0" fontId="15" fillId="0" borderId="6" xfId="0" applyFont="1" applyBorder="1"/>
    <xf numFmtId="0" fontId="0" fillId="0" borderId="6" xfId="0" applyBorder="1"/>
    <xf numFmtId="0" fontId="7" fillId="0" borderId="6" xfId="0" applyFont="1" applyBorder="1"/>
    <xf numFmtId="0" fontId="0" fillId="0" borderId="8" xfId="0" applyBorder="1"/>
    <xf numFmtId="0" fontId="16" fillId="0" borderId="8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7" fillId="0" borderId="5" xfId="0" applyFont="1" applyBorder="1"/>
    <xf numFmtId="0" fontId="7" fillId="0" borderId="5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7" xfId="0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2" fontId="0" fillId="0" borderId="0" xfId="0" applyNumberFormat="1"/>
    <xf numFmtId="164" fontId="8" fillId="0" borderId="1" xfId="0" applyNumberFormat="1" applyFont="1" applyBorder="1"/>
    <xf numFmtId="0" fontId="18" fillId="0" borderId="0" xfId="0" applyFont="1" applyAlignment="1">
      <alignment horizontal="right"/>
    </xf>
    <xf numFmtId="0" fontId="30" fillId="0" borderId="0" xfId="0" applyFont="1" applyAlignment="1">
      <alignment horizontal="justify" vertical="center"/>
    </xf>
    <xf numFmtId="3" fontId="30" fillId="0" borderId="0" xfId="0" applyNumberFormat="1" applyFont="1" applyAlignment="1">
      <alignment horizontal="justify" vertical="center"/>
    </xf>
    <xf numFmtId="3" fontId="0" fillId="0" borderId="0" xfId="0" applyNumberFormat="1"/>
    <xf numFmtId="164" fontId="8" fillId="0" borderId="0" xfId="0" applyNumberFormat="1" applyFont="1" applyBorder="1"/>
    <xf numFmtId="164" fontId="0" fillId="0" borderId="0" xfId="0" applyNumberFormat="1" applyBorder="1"/>
    <xf numFmtId="0" fontId="1" fillId="0" borderId="1" xfId="0" applyFont="1" applyFill="1" applyBorder="1" applyAlignment="1">
      <alignment horizontal="right"/>
    </xf>
    <xf numFmtId="164" fontId="7" fillId="0" borderId="7" xfId="0" applyNumberFormat="1" applyFont="1" applyBorder="1"/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justify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indent="13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Fill="1" applyBorder="1" applyAlignment="1">
      <alignment horizontal="justify"/>
    </xf>
    <xf numFmtId="0" fontId="0" fillId="0" borderId="0" xfId="0" applyFill="1" applyBorder="1"/>
    <xf numFmtId="0" fontId="0" fillId="0" borderId="1" xfId="0" applyFill="1" applyBorder="1"/>
    <xf numFmtId="0" fontId="7" fillId="0" borderId="1" xfId="0" applyFont="1" applyFill="1" applyBorder="1" applyAlignment="1">
      <alignment horizontal="right"/>
    </xf>
    <xf numFmtId="0" fontId="8" fillId="0" borderId="0" xfId="0" applyFont="1" applyFill="1"/>
    <xf numFmtId="164" fontId="8" fillId="0" borderId="0" xfId="0" applyNumberFormat="1" applyFont="1" applyFill="1"/>
    <xf numFmtId="1" fontId="8" fillId="0" borderId="0" xfId="0" applyNumberFormat="1" applyFont="1" applyFill="1"/>
    <xf numFmtId="0" fontId="8" fillId="0" borderId="1" xfId="0" applyFont="1" applyFill="1" applyBorder="1"/>
    <xf numFmtId="164" fontId="8" fillId="0" borderId="1" xfId="0" applyNumberFormat="1" applyFont="1" applyFill="1" applyBorder="1"/>
    <xf numFmtId="0" fontId="7" fillId="0" borderId="7" xfId="0" applyFont="1" applyFill="1" applyBorder="1"/>
    <xf numFmtId="164" fontId="7" fillId="0" borderId="7" xfId="0" applyNumberFormat="1" applyFont="1" applyFill="1" applyBorder="1"/>
    <xf numFmtId="0" fontId="2" fillId="0" borderId="0" xfId="0" applyFont="1" applyBorder="1" applyAlignment="1">
      <alignment horizontal="center"/>
    </xf>
    <xf numFmtId="0" fontId="31" fillId="0" borderId="0" xfId="0" applyFont="1" applyBorder="1" applyAlignment="1">
      <alignment vertical="center" wrapText="1"/>
    </xf>
    <xf numFmtId="0" fontId="33" fillId="0" borderId="0" xfId="0" applyFont="1"/>
    <xf numFmtId="0" fontId="35" fillId="0" borderId="0" xfId="0" applyFont="1"/>
    <xf numFmtId="0" fontId="8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7" xfId="0" applyFont="1" applyBorder="1"/>
    <xf numFmtId="2" fontId="15" fillId="0" borderId="7" xfId="0" applyNumberFormat="1" applyFont="1" applyBorder="1"/>
    <xf numFmtId="0" fontId="18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Hiperveza" xfId="1" builtinId="8"/>
    <cellStyle name="Normal 2" xfId="2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9"/>
  <sheetViews>
    <sheetView tabSelected="1" workbookViewId="0"/>
  </sheetViews>
  <sheetFormatPr defaultRowHeight="15"/>
  <cols>
    <col min="1" max="1" width="17" customWidth="1"/>
    <col min="2" max="3" width="16.140625" customWidth="1"/>
    <col min="4" max="4" width="16.85546875" customWidth="1"/>
  </cols>
  <sheetData>
    <row r="1" spans="1:5">
      <c r="A1" s="5" t="s">
        <v>0</v>
      </c>
      <c r="B1" s="5" t="s">
        <v>305</v>
      </c>
      <c r="C1" s="6"/>
    </row>
    <row r="3" spans="1:5">
      <c r="A3" s="1" t="s">
        <v>1</v>
      </c>
      <c r="B3" s="1" t="s">
        <v>210</v>
      </c>
      <c r="C3" s="1" t="s">
        <v>2</v>
      </c>
      <c r="D3" s="1" t="s">
        <v>3</v>
      </c>
      <c r="E3" s="1" t="s">
        <v>4</v>
      </c>
    </row>
    <row r="4" spans="1:5">
      <c r="A4" s="3" t="s">
        <v>5</v>
      </c>
      <c r="B4" s="3" t="s">
        <v>6</v>
      </c>
      <c r="C4" s="3" t="s">
        <v>2</v>
      </c>
      <c r="D4" s="3" t="s">
        <v>3</v>
      </c>
      <c r="E4" s="3" t="s">
        <v>7</v>
      </c>
    </row>
    <row r="5" spans="1:5">
      <c r="A5" s="10" t="s">
        <v>8</v>
      </c>
      <c r="B5" s="10" t="s">
        <v>9</v>
      </c>
      <c r="C5" s="33">
        <v>0.27</v>
      </c>
      <c r="D5" s="33">
        <v>0.66</v>
      </c>
      <c r="E5" s="33">
        <v>7.0000000000000007E-2</v>
      </c>
    </row>
    <row r="6" spans="1:5">
      <c r="A6" s="10" t="s">
        <v>10</v>
      </c>
      <c r="B6" s="10" t="s">
        <v>11</v>
      </c>
      <c r="C6" s="33">
        <v>0.27200000000000002</v>
      </c>
      <c r="D6" s="33">
        <v>0.65300000000000002</v>
      </c>
      <c r="E6" s="33">
        <v>7.4999999999999997E-2</v>
      </c>
    </row>
    <row r="7" spans="1:5">
      <c r="A7" s="10" t="s">
        <v>12</v>
      </c>
      <c r="B7" s="10" t="s">
        <v>13</v>
      </c>
      <c r="C7" s="33">
        <v>0.22600000000000001</v>
      </c>
      <c r="D7" s="33">
        <v>0.67200000000000004</v>
      </c>
      <c r="E7" s="33">
        <v>0.10199999999999999</v>
      </c>
    </row>
    <row r="8" spans="1:5">
      <c r="A8" s="10" t="s">
        <v>14</v>
      </c>
      <c r="B8" s="10" t="s">
        <v>15</v>
      </c>
      <c r="C8" s="33">
        <v>0.20899999999999999</v>
      </c>
      <c r="D8" s="33">
        <v>0.66900000000000004</v>
      </c>
      <c r="E8" s="33">
        <v>0.122</v>
      </c>
    </row>
    <row r="9" spans="1:5">
      <c r="A9" s="10" t="s">
        <v>16</v>
      </c>
      <c r="B9" s="10" t="s">
        <v>17</v>
      </c>
      <c r="C9" s="33">
        <v>0.19400000000000001</v>
      </c>
      <c r="D9" s="33">
        <v>0.67500000000000004</v>
      </c>
      <c r="E9" s="33">
        <v>0.13100000000000001</v>
      </c>
    </row>
    <row r="10" spans="1:5">
      <c r="A10" s="10" t="s">
        <v>18</v>
      </c>
      <c r="B10" s="10" t="s">
        <v>19</v>
      </c>
      <c r="C10" s="33">
        <v>0.17100000000000001</v>
      </c>
      <c r="D10" s="33">
        <v>0.67200000000000004</v>
      </c>
      <c r="E10" s="33">
        <v>0.157</v>
      </c>
    </row>
    <row r="11" spans="1:5">
      <c r="A11" s="10" t="s">
        <v>20</v>
      </c>
      <c r="B11" s="10" t="s">
        <v>21</v>
      </c>
      <c r="C11" s="33">
        <v>0.152</v>
      </c>
      <c r="D11" s="33">
        <v>0.67100000000000004</v>
      </c>
      <c r="E11" s="33">
        <v>0.17699999999999999</v>
      </c>
    </row>
    <row r="12" spans="1:5">
      <c r="A12" s="10" t="s">
        <v>261</v>
      </c>
      <c r="B12" s="10" t="s">
        <v>278</v>
      </c>
      <c r="C12" s="33">
        <v>0.1439</v>
      </c>
      <c r="D12" s="33">
        <v>0.64829999999999999</v>
      </c>
      <c r="E12" s="33">
        <v>0.20780000000000001</v>
      </c>
    </row>
    <row r="13" spans="1:5">
      <c r="A13" s="10" t="s">
        <v>286</v>
      </c>
      <c r="B13" s="10" t="s">
        <v>303</v>
      </c>
      <c r="C13" s="33">
        <v>0.1426</v>
      </c>
      <c r="D13" s="33">
        <v>0.64429999999999998</v>
      </c>
      <c r="E13" s="33">
        <v>0.21310000000000001</v>
      </c>
    </row>
    <row r="14" spans="1:5">
      <c r="A14" s="34" t="s">
        <v>22</v>
      </c>
      <c r="B14" s="31" t="s">
        <v>23</v>
      </c>
      <c r="C14" s="31"/>
    </row>
    <row r="15" spans="1:5">
      <c r="A15" s="31"/>
      <c r="B15" s="31" t="s">
        <v>211</v>
      </c>
      <c r="C15" s="31"/>
    </row>
    <row r="16" spans="1:5">
      <c r="A16" s="31"/>
      <c r="B16" s="31" t="s">
        <v>304</v>
      </c>
      <c r="C16" s="31"/>
    </row>
    <row r="17" spans="1:3">
      <c r="A17" s="34" t="s">
        <v>24</v>
      </c>
      <c r="B17" s="31" t="s">
        <v>212</v>
      </c>
      <c r="C17" s="31"/>
    </row>
    <row r="18" spans="1:3">
      <c r="A18" s="31"/>
      <c r="B18" s="31" t="s">
        <v>213</v>
      </c>
      <c r="C18" s="31"/>
    </row>
    <row r="19" spans="1:3">
      <c r="A19" s="31"/>
      <c r="B19" s="31" t="s">
        <v>306</v>
      </c>
      <c r="C19" s="31"/>
    </row>
  </sheetData>
  <pageMargins left="0.7" right="0.7" top="0.75" bottom="0.75" header="0.3" footer="0.3"/>
  <pageSetup paperSize="32767" orientation="portrait" horizontalDpi="2400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41"/>
  <sheetViews>
    <sheetView workbookViewId="0"/>
  </sheetViews>
  <sheetFormatPr defaultRowHeight="15"/>
  <cols>
    <col min="1" max="1" width="17" customWidth="1"/>
    <col min="2" max="2" width="14.7109375" customWidth="1"/>
    <col min="6" max="6" width="10.7109375" customWidth="1"/>
  </cols>
  <sheetData>
    <row r="1" spans="1:17">
      <c r="A1" s="5" t="s">
        <v>25</v>
      </c>
      <c r="B1" s="5" t="s">
        <v>288</v>
      </c>
      <c r="I1" s="22"/>
      <c r="J1" s="22"/>
      <c r="K1" s="22"/>
      <c r="L1" s="22"/>
      <c r="M1" s="22"/>
      <c r="N1" s="22"/>
      <c r="O1" s="22"/>
      <c r="P1" s="22"/>
      <c r="Q1" s="22"/>
    </row>
    <row r="2" spans="1:17">
      <c r="I2" s="22"/>
      <c r="J2" s="22"/>
      <c r="K2" s="22"/>
      <c r="L2" s="22"/>
      <c r="M2" s="22"/>
      <c r="N2" s="22"/>
      <c r="O2" s="22"/>
      <c r="P2" s="22"/>
      <c r="Q2" s="22"/>
    </row>
    <row r="3" spans="1:17" ht="23.25">
      <c r="A3" s="56" t="s">
        <v>26</v>
      </c>
      <c r="B3" s="55" t="s">
        <v>27</v>
      </c>
      <c r="C3" s="18"/>
      <c r="D3" s="54" t="s">
        <v>28</v>
      </c>
      <c r="F3" s="8" t="s">
        <v>29</v>
      </c>
    </row>
    <row r="4" spans="1:17">
      <c r="A4" s="52" t="s">
        <v>30</v>
      </c>
      <c r="B4" s="26" t="s">
        <v>31</v>
      </c>
      <c r="C4" s="18"/>
      <c r="D4" s="26" t="s">
        <v>32</v>
      </c>
      <c r="E4" s="18"/>
      <c r="F4" s="9" t="s">
        <v>33</v>
      </c>
    </row>
    <row r="5" spans="1:17">
      <c r="A5" s="53" t="s">
        <v>16</v>
      </c>
      <c r="B5" s="36">
        <v>51829</v>
      </c>
      <c r="C5" s="18"/>
      <c r="D5" s="36">
        <v>54832</v>
      </c>
      <c r="E5" s="19" t="s">
        <v>34</v>
      </c>
      <c r="F5" s="72">
        <v>3003</v>
      </c>
    </row>
    <row r="6" spans="1:17">
      <c r="A6" s="53" t="s">
        <v>35</v>
      </c>
      <c r="B6" s="36">
        <v>46970</v>
      </c>
      <c r="C6" s="18"/>
      <c r="D6" s="36">
        <v>51800</v>
      </c>
      <c r="E6" s="19" t="s">
        <v>34</v>
      </c>
      <c r="F6" s="72">
        <v>4830</v>
      </c>
    </row>
    <row r="7" spans="1:17">
      <c r="A7" s="53" t="s">
        <v>36</v>
      </c>
      <c r="B7" s="36">
        <v>48535</v>
      </c>
      <c r="C7" s="18"/>
      <c r="D7" s="36">
        <v>50846</v>
      </c>
      <c r="E7" s="19" t="s">
        <v>34</v>
      </c>
      <c r="F7" s="72">
        <v>2311</v>
      </c>
    </row>
    <row r="8" spans="1:17">
      <c r="A8" s="53" t="s">
        <v>37</v>
      </c>
      <c r="B8" s="36">
        <v>48584</v>
      </c>
      <c r="C8" s="18"/>
      <c r="D8" s="36">
        <v>49482</v>
      </c>
      <c r="E8" s="19" t="s">
        <v>34</v>
      </c>
      <c r="F8" s="40">
        <v>898</v>
      </c>
    </row>
    <row r="9" spans="1:17">
      <c r="A9" s="53" t="s">
        <v>38</v>
      </c>
      <c r="B9" s="36">
        <v>50182</v>
      </c>
      <c r="C9" s="18"/>
      <c r="D9" s="36">
        <v>50536</v>
      </c>
      <c r="E9" s="19" t="s">
        <v>34</v>
      </c>
      <c r="F9" s="40">
        <v>354</v>
      </c>
    </row>
    <row r="10" spans="1:17">
      <c r="A10" s="53" t="s">
        <v>39</v>
      </c>
      <c r="B10" s="36">
        <v>53811</v>
      </c>
      <c r="C10" s="18"/>
      <c r="D10" s="36">
        <v>50636</v>
      </c>
      <c r="E10" s="18"/>
      <c r="F10" s="72">
        <v>3175</v>
      </c>
    </row>
    <row r="11" spans="1:17">
      <c r="A11" s="53" t="s">
        <v>40</v>
      </c>
      <c r="B11" s="36">
        <v>55501</v>
      </c>
      <c r="C11" s="18"/>
      <c r="D11" s="36">
        <v>51964</v>
      </c>
      <c r="E11" s="18"/>
      <c r="F11" s="72">
        <v>3537</v>
      </c>
    </row>
    <row r="12" spans="1:17">
      <c r="A12" s="53" t="s">
        <v>41</v>
      </c>
      <c r="B12" s="36">
        <v>47068</v>
      </c>
      <c r="C12" s="18"/>
      <c r="D12" s="36">
        <v>52311</v>
      </c>
      <c r="E12" s="19" t="s">
        <v>34</v>
      </c>
      <c r="F12" s="72">
        <v>5243</v>
      </c>
    </row>
    <row r="13" spans="1:17">
      <c r="A13" s="53" t="s">
        <v>42</v>
      </c>
      <c r="B13" s="36">
        <v>45179</v>
      </c>
      <c r="C13" s="18"/>
      <c r="D13" s="36">
        <v>51953</v>
      </c>
      <c r="E13" s="19" t="s">
        <v>34</v>
      </c>
      <c r="F13" s="72">
        <v>6774</v>
      </c>
    </row>
    <row r="14" spans="1:17">
      <c r="A14" s="53" t="s">
        <v>43</v>
      </c>
      <c r="B14" s="36">
        <v>43746</v>
      </c>
      <c r="C14" s="18"/>
      <c r="D14" s="36">
        <v>50246</v>
      </c>
      <c r="E14" s="19" t="s">
        <v>34</v>
      </c>
      <c r="F14" s="72">
        <v>6500</v>
      </c>
    </row>
    <row r="15" spans="1:17">
      <c r="A15" s="53" t="s">
        <v>18</v>
      </c>
      <c r="B15" s="36">
        <v>40993</v>
      </c>
      <c r="C15" s="18"/>
      <c r="D15" s="36">
        <v>49552</v>
      </c>
      <c r="E15" s="19" t="s">
        <v>214</v>
      </c>
      <c r="F15" s="72">
        <v>8559</v>
      </c>
    </row>
    <row r="16" spans="1:17">
      <c r="A16" s="53" t="s">
        <v>44</v>
      </c>
      <c r="B16" s="36">
        <v>40094</v>
      </c>
      <c r="C16" s="18"/>
      <c r="D16" s="36">
        <v>50569</v>
      </c>
      <c r="E16" s="19" t="s">
        <v>34</v>
      </c>
      <c r="F16" s="72">
        <v>10475</v>
      </c>
    </row>
    <row r="17" spans="1:6">
      <c r="A17" s="53" t="s">
        <v>45</v>
      </c>
      <c r="B17" s="36">
        <v>39668</v>
      </c>
      <c r="C17" s="18"/>
      <c r="D17" s="36">
        <v>52575</v>
      </c>
      <c r="E17" s="19" t="s">
        <v>34</v>
      </c>
      <c r="F17" s="72">
        <v>12907</v>
      </c>
    </row>
    <row r="18" spans="1:6">
      <c r="A18" s="53" t="s">
        <v>46</v>
      </c>
      <c r="B18" s="36">
        <v>40307</v>
      </c>
      <c r="C18" s="18"/>
      <c r="D18" s="36">
        <v>49756</v>
      </c>
      <c r="E18" s="19" t="s">
        <v>34</v>
      </c>
      <c r="F18" s="72">
        <v>9449</v>
      </c>
    </row>
    <row r="19" spans="1:6">
      <c r="A19" s="53" t="s">
        <v>47</v>
      </c>
      <c r="B19" s="36">
        <v>42492</v>
      </c>
      <c r="C19" s="18"/>
      <c r="D19" s="36">
        <v>51790</v>
      </c>
      <c r="E19" s="19" t="s">
        <v>34</v>
      </c>
      <c r="F19" s="72">
        <v>9298</v>
      </c>
    </row>
    <row r="20" spans="1:6">
      <c r="A20" s="53" t="s">
        <v>48</v>
      </c>
      <c r="B20" s="36">
        <v>41446</v>
      </c>
      <c r="C20" s="18"/>
      <c r="D20" s="36">
        <v>50378</v>
      </c>
      <c r="E20" s="19" t="s">
        <v>34</v>
      </c>
      <c r="F20" s="72">
        <v>8932</v>
      </c>
    </row>
    <row r="21" spans="1:6">
      <c r="A21" s="53" t="s">
        <v>49</v>
      </c>
      <c r="B21" s="36">
        <v>41910</v>
      </c>
      <c r="C21" s="18"/>
      <c r="D21" s="36">
        <v>52367</v>
      </c>
      <c r="E21" s="19" t="s">
        <v>34</v>
      </c>
      <c r="F21" s="72">
        <v>10457</v>
      </c>
    </row>
    <row r="22" spans="1:6">
      <c r="A22" s="53" t="s">
        <v>50</v>
      </c>
      <c r="B22" s="36">
        <v>43753</v>
      </c>
      <c r="C22" s="18"/>
      <c r="D22" s="36">
        <v>52151</v>
      </c>
      <c r="E22" s="19" t="s">
        <v>34</v>
      </c>
      <c r="F22" s="72">
        <v>8398</v>
      </c>
    </row>
    <row r="23" spans="1:6">
      <c r="A23" s="53" t="s">
        <v>51</v>
      </c>
      <c r="B23" s="36">
        <v>44577</v>
      </c>
      <c r="C23" s="18"/>
      <c r="D23" s="36">
        <v>52414</v>
      </c>
      <c r="E23" s="19" t="s">
        <v>34</v>
      </c>
      <c r="F23" s="72">
        <v>7837</v>
      </c>
    </row>
    <row r="24" spans="1:6">
      <c r="A24" s="53" t="s">
        <v>52</v>
      </c>
      <c r="B24" s="36">
        <v>43361</v>
      </c>
      <c r="C24" s="18"/>
      <c r="D24" s="36">
        <v>52096</v>
      </c>
      <c r="E24" s="19" t="s">
        <v>34</v>
      </c>
      <c r="F24" s="72">
        <v>8735</v>
      </c>
    </row>
    <row r="25" spans="1:6">
      <c r="A25" s="53" t="s">
        <v>20</v>
      </c>
      <c r="B25" s="36">
        <v>41197</v>
      </c>
      <c r="C25" s="18"/>
      <c r="D25" s="36">
        <v>51019</v>
      </c>
      <c r="E25" s="19" t="s">
        <v>34</v>
      </c>
      <c r="F25" s="72">
        <v>9822</v>
      </c>
    </row>
    <row r="26" spans="1:6">
      <c r="A26" s="53" t="s">
        <v>53</v>
      </c>
      <c r="B26" s="36">
        <v>41771</v>
      </c>
      <c r="C26" s="18"/>
      <c r="D26" s="36">
        <v>51710</v>
      </c>
      <c r="E26" s="19" t="s">
        <v>34</v>
      </c>
      <c r="F26" s="72">
        <v>9939</v>
      </c>
    </row>
    <row r="27" spans="1:6">
      <c r="A27" s="53" t="s">
        <v>54</v>
      </c>
      <c r="B27" s="36">
        <v>39939</v>
      </c>
      <c r="C27" s="18"/>
      <c r="D27" s="36">
        <v>50386</v>
      </c>
      <c r="E27" s="19" t="s">
        <v>34</v>
      </c>
      <c r="F27" s="72">
        <v>10447</v>
      </c>
    </row>
    <row r="28" spans="1:6">
      <c r="A28" s="53" t="s">
        <v>55</v>
      </c>
      <c r="B28" s="36">
        <v>39566</v>
      </c>
      <c r="C28" s="18"/>
      <c r="D28" s="36">
        <v>50839</v>
      </c>
      <c r="E28" s="19" t="s">
        <v>34</v>
      </c>
      <c r="F28" s="72">
        <v>11273</v>
      </c>
    </row>
    <row r="29" spans="1:6">
      <c r="A29" s="53" t="s">
        <v>56</v>
      </c>
      <c r="B29" s="36">
        <v>37503</v>
      </c>
      <c r="C29" s="18"/>
      <c r="D29" s="36">
        <v>54205</v>
      </c>
      <c r="E29" s="19" t="s">
        <v>34</v>
      </c>
      <c r="F29" s="72">
        <v>16702</v>
      </c>
    </row>
    <row r="30" spans="1:6">
      <c r="A30" s="53" t="s">
        <v>207</v>
      </c>
      <c r="B30" s="36">
        <v>37537</v>
      </c>
      <c r="C30" s="18"/>
      <c r="D30" s="36">
        <v>51542</v>
      </c>
      <c r="E30" s="19" t="s">
        <v>214</v>
      </c>
      <c r="F30" s="72">
        <v>14005</v>
      </c>
    </row>
    <row r="31" spans="1:6">
      <c r="A31" s="53" t="s">
        <v>209</v>
      </c>
      <c r="B31" s="36">
        <v>36556</v>
      </c>
      <c r="C31" s="18"/>
      <c r="D31" s="36">
        <v>53477</v>
      </c>
      <c r="E31" s="19" t="s">
        <v>34</v>
      </c>
      <c r="F31" s="72">
        <v>16921</v>
      </c>
    </row>
    <row r="32" spans="1:6">
      <c r="A32" s="53" t="s">
        <v>215</v>
      </c>
      <c r="B32" s="36">
        <v>36945</v>
      </c>
      <c r="C32" s="50"/>
      <c r="D32" s="36">
        <v>52706</v>
      </c>
      <c r="E32" s="19" t="s">
        <v>34</v>
      </c>
      <c r="F32" s="72">
        <v>15761</v>
      </c>
    </row>
    <row r="33" spans="1:6">
      <c r="A33" s="53" t="s">
        <v>262</v>
      </c>
      <c r="B33" s="36">
        <v>36135</v>
      </c>
      <c r="C33" s="50"/>
      <c r="D33" s="36">
        <v>51794</v>
      </c>
      <c r="E33" s="19" t="s">
        <v>34</v>
      </c>
      <c r="F33" s="72">
        <v>15659</v>
      </c>
    </row>
    <row r="34" spans="1:6">
      <c r="A34" s="51" t="s">
        <v>287</v>
      </c>
      <c r="B34" s="37">
        <v>35845</v>
      </c>
      <c r="C34" s="94"/>
      <c r="D34" s="37">
        <v>57023</v>
      </c>
      <c r="E34" s="20" t="s">
        <v>34</v>
      </c>
      <c r="F34" s="73">
        <v>21178</v>
      </c>
    </row>
    <row r="35" spans="1:6">
      <c r="A35" s="51"/>
      <c r="B35" s="37"/>
      <c r="C35" s="18"/>
      <c r="D35" s="37"/>
      <c r="E35" s="20"/>
      <c r="F35" s="11"/>
    </row>
    <row r="36" spans="1:6">
      <c r="A36" s="13" t="s">
        <v>108</v>
      </c>
      <c r="B36" s="24" t="s">
        <v>269</v>
      </c>
    </row>
    <row r="37" spans="1:6">
      <c r="A37" s="14" t="s">
        <v>109</v>
      </c>
      <c r="B37" s="41" t="s">
        <v>270</v>
      </c>
    </row>
    <row r="39" spans="1:6">
      <c r="A39" s="24" t="s">
        <v>60</v>
      </c>
      <c r="B39" s="24" t="s">
        <v>216</v>
      </c>
    </row>
    <row r="40" spans="1:6">
      <c r="A40" s="25" t="s">
        <v>61</v>
      </c>
      <c r="B40" s="25" t="s">
        <v>217</v>
      </c>
    </row>
    <row r="41" spans="1:6">
      <c r="B41" s="3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40"/>
  <sheetViews>
    <sheetView workbookViewId="0"/>
  </sheetViews>
  <sheetFormatPr defaultRowHeight="15"/>
  <cols>
    <col min="1" max="1" width="17.85546875" customWidth="1"/>
  </cols>
  <sheetData>
    <row r="1" spans="1:9">
      <c r="A1" s="38" t="s">
        <v>218</v>
      </c>
      <c r="B1" s="38" t="s">
        <v>263</v>
      </c>
      <c r="C1" s="6"/>
      <c r="D1" s="6"/>
    </row>
    <row r="3" spans="1:9">
      <c r="A3" s="21" t="s">
        <v>26</v>
      </c>
      <c r="B3" s="21" t="s">
        <v>62</v>
      </c>
      <c r="D3" s="21" t="s">
        <v>63</v>
      </c>
      <c r="F3" s="21" t="s">
        <v>29</v>
      </c>
      <c r="H3" s="21" t="s">
        <v>64</v>
      </c>
    </row>
    <row r="4" spans="1:9">
      <c r="A4" s="3" t="s">
        <v>30</v>
      </c>
      <c r="B4" s="3" t="s">
        <v>65</v>
      </c>
      <c r="D4" s="3" t="s">
        <v>66</v>
      </c>
      <c r="F4" s="3" t="s">
        <v>33</v>
      </c>
      <c r="H4" s="3" t="s">
        <v>67</v>
      </c>
    </row>
    <row r="5" spans="1:9">
      <c r="A5" s="10" t="s">
        <v>16</v>
      </c>
      <c r="B5" s="19">
        <v>10.8</v>
      </c>
      <c r="C5" s="18"/>
      <c r="D5" s="19">
        <v>11.4</v>
      </c>
      <c r="E5" s="18"/>
      <c r="F5" s="19">
        <v>-0.6</v>
      </c>
      <c r="G5" s="18"/>
      <c r="H5" s="19">
        <v>45.1</v>
      </c>
      <c r="I5" s="18"/>
    </row>
    <row r="6" spans="1:9">
      <c r="A6" s="10" t="s">
        <v>35</v>
      </c>
      <c r="B6" s="19">
        <v>10.5</v>
      </c>
      <c r="C6" s="18"/>
      <c r="D6" s="19">
        <v>11.6</v>
      </c>
      <c r="E6" s="18"/>
      <c r="F6" s="19">
        <v>-1.1000000000000001</v>
      </c>
      <c r="G6" s="18"/>
      <c r="H6" s="48">
        <v>42.9</v>
      </c>
      <c r="I6" s="18"/>
    </row>
    <row r="7" spans="1:9">
      <c r="A7" s="10" t="s">
        <v>36</v>
      </c>
      <c r="B7" s="19">
        <v>10.8</v>
      </c>
      <c r="C7" s="18"/>
      <c r="D7" s="19">
        <v>11.4</v>
      </c>
      <c r="E7" s="18"/>
      <c r="F7" s="19">
        <v>-0.5</v>
      </c>
      <c r="G7" s="18"/>
      <c r="H7" s="48">
        <v>44.3</v>
      </c>
      <c r="I7" s="18"/>
    </row>
    <row r="8" spans="1:9">
      <c r="A8" s="10" t="s">
        <v>37</v>
      </c>
      <c r="B8" s="19">
        <v>10.9</v>
      </c>
      <c r="C8" s="18"/>
      <c r="D8" s="19">
        <v>11.1</v>
      </c>
      <c r="E8" s="18"/>
      <c r="F8" s="19">
        <v>-0.2</v>
      </c>
      <c r="G8" s="18"/>
      <c r="H8" s="48">
        <v>44.4</v>
      </c>
      <c r="I8" s="18"/>
    </row>
    <row r="9" spans="1:9">
      <c r="A9" s="10" t="s">
        <v>38</v>
      </c>
      <c r="B9" s="19">
        <v>11.2</v>
      </c>
      <c r="C9" s="18"/>
      <c r="D9" s="19">
        <v>11.3</v>
      </c>
      <c r="E9" s="18"/>
      <c r="F9" s="19">
        <v>-0.1</v>
      </c>
      <c r="G9" s="18"/>
      <c r="H9" s="48">
        <v>45.7</v>
      </c>
      <c r="I9" s="18"/>
    </row>
    <row r="10" spans="1:9">
      <c r="A10" s="10" t="s">
        <v>39</v>
      </c>
      <c r="B10" s="19">
        <v>12</v>
      </c>
      <c r="C10" s="18"/>
      <c r="D10" s="19">
        <v>11.3</v>
      </c>
      <c r="E10" s="18"/>
      <c r="F10" s="19">
        <v>0.7</v>
      </c>
      <c r="G10" s="18"/>
      <c r="H10" s="48">
        <v>49.5</v>
      </c>
      <c r="I10" s="18"/>
    </row>
    <row r="11" spans="1:9">
      <c r="A11" s="10" t="s">
        <v>40</v>
      </c>
      <c r="B11" s="19">
        <v>12.1</v>
      </c>
      <c r="C11" s="18"/>
      <c r="D11" s="19">
        <v>11.4</v>
      </c>
      <c r="E11" s="18"/>
      <c r="F11" s="19">
        <v>0.8</v>
      </c>
      <c r="G11" s="18"/>
      <c r="H11" s="48">
        <v>50.2</v>
      </c>
      <c r="I11" s="18"/>
    </row>
    <row r="12" spans="1:9">
      <c r="A12" s="10" t="s">
        <v>41</v>
      </c>
      <c r="B12" s="19">
        <v>10.5</v>
      </c>
      <c r="C12" s="18"/>
      <c r="D12" s="19">
        <v>11.6</v>
      </c>
      <c r="E12" s="18"/>
      <c r="F12" s="19">
        <v>-1.2</v>
      </c>
      <c r="G12" s="18"/>
      <c r="H12" s="48">
        <v>43.3</v>
      </c>
      <c r="I12" s="18"/>
    </row>
    <row r="13" spans="1:9">
      <c r="A13" s="10" t="s">
        <v>42</v>
      </c>
      <c r="B13" s="19">
        <v>9.9</v>
      </c>
      <c r="C13" s="18"/>
      <c r="D13" s="19">
        <v>11.4</v>
      </c>
      <c r="E13" s="18"/>
      <c r="F13" s="19">
        <v>-1.5</v>
      </c>
      <c r="G13" s="18"/>
      <c r="H13" s="48">
        <v>41</v>
      </c>
      <c r="I13" s="18"/>
    </row>
    <row r="14" spans="1:9">
      <c r="A14" s="10" t="s">
        <v>43</v>
      </c>
      <c r="B14" s="19">
        <v>10</v>
      </c>
      <c r="C14" s="18"/>
      <c r="D14" s="19">
        <v>11.5</v>
      </c>
      <c r="E14" s="18"/>
      <c r="F14" s="19">
        <v>-1.5</v>
      </c>
      <c r="G14" s="18"/>
      <c r="H14" s="48">
        <v>41.4</v>
      </c>
      <c r="I14" s="18"/>
    </row>
    <row r="15" spans="1:9">
      <c r="A15" s="10" t="s">
        <v>18</v>
      </c>
      <c r="B15" s="19">
        <v>9.1999999999999993</v>
      </c>
      <c r="C15" s="18"/>
      <c r="D15" s="19">
        <v>11.2</v>
      </c>
      <c r="E15" s="18"/>
      <c r="F15" s="19">
        <v>-1.9</v>
      </c>
      <c r="G15" s="18"/>
      <c r="H15" s="48">
        <v>38</v>
      </c>
      <c r="I15" s="18"/>
    </row>
    <row r="16" spans="1:9">
      <c r="A16" s="10" t="s">
        <v>44</v>
      </c>
      <c r="B16" s="19">
        <v>9</v>
      </c>
      <c r="C16" s="18"/>
      <c r="D16" s="19">
        <v>11.4</v>
      </c>
      <c r="E16" s="18"/>
      <c r="F16" s="19">
        <v>-2.4</v>
      </c>
      <c r="G16" s="18"/>
      <c r="H16" s="48">
        <v>37.1</v>
      </c>
      <c r="I16" s="18"/>
    </row>
    <row r="17" spans="1:9">
      <c r="A17" s="10" t="s">
        <v>45</v>
      </c>
      <c r="B17" s="19">
        <v>8.9</v>
      </c>
      <c r="C17" s="18"/>
      <c r="D17" s="19">
        <v>11.8</v>
      </c>
      <c r="E17" s="18"/>
      <c r="F17" s="19">
        <v>-2.9</v>
      </c>
      <c r="G17" s="18"/>
      <c r="H17" s="48">
        <v>36.700000000000003</v>
      </c>
      <c r="I17" s="18"/>
    </row>
    <row r="18" spans="1:9">
      <c r="A18" s="10" t="s">
        <v>46</v>
      </c>
      <c r="B18" s="19">
        <v>9.1</v>
      </c>
      <c r="C18" s="18"/>
      <c r="D18" s="19">
        <v>11.2</v>
      </c>
      <c r="E18" s="18"/>
      <c r="F18" s="19">
        <v>-2.1</v>
      </c>
      <c r="G18" s="18"/>
      <c r="H18" s="48">
        <v>37.299999999999997</v>
      </c>
      <c r="I18" s="18"/>
    </row>
    <row r="19" spans="1:9">
      <c r="A19" s="10" t="s">
        <v>47</v>
      </c>
      <c r="B19" s="19">
        <v>9.6</v>
      </c>
      <c r="C19" s="18"/>
      <c r="D19" s="19">
        <v>11.7</v>
      </c>
      <c r="E19" s="18"/>
      <c r="F19" s="19">
        <v>-2.1</v>
      </c>
      <c r="G19" s="18"/>
      <c r="H19" s="48">
        <v>39.700000000000003</v>
      </c>
      <c r="I19" s="18"/>
    </row>
    <row r="20" spans="1:9">
      <c r="A20" s="10" t="s">
        <v>48</v>
      </c>
      <c r="B20" s="19">
        <v>9.3000000000000007</v>
      </c>
      <c r="C20" s="18"/>
      <c r="D20" s="19">
        <v>11.3</v>
      </c>
      <c r="E20" s="18"/>
      <c r="F20" s="19">
        <v>-2</v>
      </c>
      <c r="G20" s="18"/>
      <c r="H20" s="48">
        <v>39</v>
      </c>
      <c r="I20" s="18"/>
    </row>
    <row r="21" spans="1:9">
      <c r="A21" s="10" t="s">
        <v>49</v>
      </c>
      <c r="B21" s="19">
        <v>9.5</v>
      </c>
      <c r="C21" s="18"/>
      <c r="D21" s="19">
        <v>11.8</v>
      </c>
      <c r="E21" s="18"/>
      <c r="F21" s="19">
        <v>-2.4</v>
      </c>
      <c r="G21" s="18"/>
      <c r="H21" s="48">
        <v>39.799999999999997</v>
      </c>
      <c r="I21" s="18"/>
    </row>
    <row r="22" spans="1:9">
      <c r="A22" s="10" t="s">
        <v>50</v>
      </c>
      <c r="B22" s="19">
        <v>9.9</v>
      </c>
      <c r="C22" s="18"/>
      <c r="D22" s="19">
        <v>11.8</v>
      </c>
      <c r="E22" s="18"/>
      <c r="F22" s="19">
        <v>-1.9</v>
      </c>
      <c r="G22" s="18"/>
      <c r="H22" s="48">
        <v>41.8</v>
      </c>
      <c r="I22" s="18"/>
    </row>
    <row r="23" spans="1:9">
      <c r="A23" s="10" t="s">
        <v>51</v>
      </c>
      <c r="B23" s="19">
        <v>10.1</v>
      </c>
      <c r="C23" s="18"/>
      <c r="D23" s="19">
        <v>11.8</v>
      </c>
      <c r="E23" s="18"/>
      <c r="F23" s="19">
        <v>-1.8</v>
      </c>
      <c r="G23" s="18"/>
      <c r="H23" s="48">
        <v>42.6</v>
      </c>
      <c r="I23" s="18"/>
    </row>
    <row r="24" spans="1:9">
      <c r="A24" s="10" t="s">
        <v>52</v>
      </c>
      <c r="B24" s="19">
        <v>9.8000000000000007</v>
      </c>
      <c r="C24" s="18"/>
      <c r="D24" s="19">
        <v>11.8</v>
      </c>
      <c r="E24" s="18"/>
      <c r="F24" s="19">
        <v>-2</v>
      </c>
      <c r="G24" s="18"/>
      <c r="H24" s="48">
        <v>42.2</v>
      </c>
      <c r="I24" s="18"/>
    </row>
    <row r="25" spans="1:9">
      <c r="A25" s="10" t="s">
        <v>68</v>
      </c>
      <c r="B25" s="19">
        <v>9.4</v>
      </c>
      <c r="C25" s="18"/>
      <c r="D25" s="19">
        <v>11.6</v>
      </c>
      <c r="E25" s="18"/>
      <c r="F25" s="19">
        <v>-2.2000000000000002</v>
      </c>
      <c r="G25" s="18"/>
      <c r="H25" s="48">
        <v>40.4</v>
      </c>
      <c r="I25" s="18"/>
    </row>
    <row r="26" spans="1:9">
      <c r="A26" s="10" t="s">
        <v>69</v>
      </c>
      <c r="B26" s="19">
        <v>9.8000000000000007</v>
      </c>
      <c r="C26" s="18"/>
      <c r="D26" s="19">
        <v>12.1</v>
      </c>
      <c r="E26" s="18"/>
      <c r="F26" s="19">
        <v>-2.2999999999999998</v>
      </c>
      <c r="G26" s="18"/>
      <c r="H26" s="48">
        <v>43.4</v>
      </c>
      <c r="I26" s="18"/>
    </row>
    <row r="27" spans="1:9">
      <c r="A27" s="10" t="s">
        <v>70</v>
      </c>
      <c r="B27" s="19">
        <v>9.4</v>
      </c>
      <c r="C27" s="18"/>
      <c r="D27" s="19">
        <v>11.8</v>
      </c>
      <c r="E27" s="18"/>
      <c r="F27" s="19">
        <v>-2.5</v>
      </c>
      <c r="G27" s="18"/>
      <c r="H27" s="48">
        <v>41.8</v>
      </c>
      <c r="I27" s="18"/>
    </row>
    <row r="28" spans="1:9">
      <c r="A28" s="10" t="s">
        <v>55</v>
      </c>
      <c r="B28" s="19">
        <v>9.3000000000000007</v>
      </c>
      <c r="C28" s="18"/>
      <c r="D28" s="19">
        <v>12</v>
      </c>
      <c r="E28" s="18"/>
      <c r="F28" s="19">
        <v>-2.7</v>
      </c>
      <c r="G28" s="18"/>
      <c r="H28" s="48">
        <v>41.9</v>
      </c>
      <c r="I28" s="18"/>
    </row>
    <row r="29" spans="1:9">
      <c r="A29" s="10" t="s">
        <v>56</v>
      </c>
      <c r="B29" s="19">
        <v>8.9</v>
      </c>
      <c r="C29" s="18"/>
      <c r="D29" s="19">
        <v>12.9</v>
      </c>
      <c r="E29" s="18"/>
      <c r="F29" s="19">
        <v>-4</v>
      </c>
      <c r="G29" s="18"/>
      <c r="H29" s="48">
        <v>40.299999999999997</v>
      </c>
    </row>
    <row r="30" spans="1:9">
      <c r="A30" s="10" t="s">
        <v>207</v>
      </c>
      <c r="B30" s="19">
        <v>9</v>
      </c>
      <c r="C30" s="18"/>
      <c r="D30" s="19">
        <v>12.3</v>
      </c>
      <c r="E30" s="18"/>
      <c r="F30" s="19">
        <v>-3.4</v>
      </c>
      <c r="G30" s="18"/>
      <c r="H30" s="48">
        <v>41</v>
      </c>
    </row>
    <row r="31" spans="1:9">
      <c r="A31" s="10" t="s">
        <v>209</v>
      </c>
      <c r="B31" s="19">
        <v>8.9</v>
      </c>
      <c r="C31" s="18"/>
      <c r="D31" s="19">
        <v>13</v>
      </c>
      <c r="E31" s="18"/>
      <c r="F31" s="19">
        <v>-4.0999999999999996</v>
      </c>
      <c r="G31" s="18"/>
      <c r="H31" s="48">
        <v>40.9</v>
      </c>
    </row>
    <row r="32" spans="1:9">
      <c r="A32" s="10" t="s">
        <v>215</v>
      </c>
      <c r="B32" s="19">
        <v>9</v>
      </c>
      <c r="C32" s="50"/>
      <c r="D32" s="19">
        <v>12.9</v>
      </c>
      <c r="E32" s="50"/>
      <c r="F32" s="19">
        <v>-3.9</v>
      </c>
      <c r="G32" s="50"/>
      <c r="H32" s="48">
        <v>41.5</v>
      </c>
    </row>
    <row r="33" spans="1:8">
      <c r="A33" s="10" t="s">
        <v>262</v>
      </c>
      <c r="B33" s="19">
        <v>8.9</v>
      </c>
      <c r="C33" s="50"/>
      <c r="D33" s="19">
        <v>12.7</v>
      </c>
      <c r="E33" s="50"/>
      <c r="F33" s="19">
        <v>-3.9</v>
      </c>
      <c r="G33" s="50"/>
      <c r="H33" s="48">
        <v>42</v>
      </c>
    </row>
    <row r="34" spans="1:8">
      <c r="A34" s="8" t="s">
        <v>287</v>
      </c>
      <c r="B34" s="20">
        <v>8.9</v>
      </c>
      <c r="C34" s="18"/>
      <c r="D34" s="20">
        <v>14.1</v>
      </c>
      <c r="E34" s="18"/>
      <c r="F34" s="20">
        <v>-5.2</v>
      </c>
      <c r="G34" s="18"/>
      <c r="H34" s="49">
        <v>42.2</v>
      </c>
    </row>
    <row r="35" spans="1:8">
      <c r="A35" s="8"/>
      <c r="B35" s="20"/>
      <c r="C35" s="18"/>
      <c r="D35" s="20"/>
      <c r="E35" s="18"/>
      <c r="F35" s="20"/>
      <c r="G35" s="18"/>
      <c r="H35" s="49"/>
    </row>
    <row r="36" spans="1:8">
      <c r="A36" s="13" t="s">
        <v>57</v>
      </c>
      <c r="B36" s="13" t="s">
        <v>289</v>
      </c>
      <c r="C36" s="6"/>
    </row>
    <row r="37" spans="1:8">
      <c r="A37" s="14" t="s">
        <v>59</v>
      </c>
      <c r="B37" s="14" t="s">
        <v>219</v>
      </c>
      <c r="C37" s="6"/>
    </row>
    <row r="39" spans="1:8">
      <c r="A39" s="13" t="s">
        <v>72</v>
      </c>
      <c r="B39" s="13" t="s">
        <v>279</v>
      </c>
      <c r="D39" s="6"/>
    </row>
    <row r="40" spans="1:8">
      <c r="A40" s="14" t="s">
        <v>73</v>
      </c>
      <c r="B40" s="14" t="s">
        <v>290</v>
      </c>
      <c r="D40" s="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30"/>
  <sheetViews>
    <sheetView workbookViewId="0"/>
  </sheetViews>
  <sheetFormatPr defaultRowHeight="15"/>
  <cols>
    <col min="1" max="1" width="20" customWidth="1"/>
    <col min="2" max="2" width="13.85546875" customWidth="1"/>
    <col min="3" max="3" width="11.85546875" customWidth="1"/>
    <col min="4" max="4" width="16.42578125" customWidth="1"/>
    <col min="5" max="5" width="16.85546875" customWidth="1"/>
    <col min="6" max="6" width="11.42578125" customWidth="1"/>
  </cols>
  <sheetData>
    <row r="1" spans="1:14">
      <c r="A1" s="5" t="s">
        <v>74</v>
      </c>
      <c r="B1" s="5" t="s">
        <v>291</v>
      </c>
      <c r="C1" s="6"/>
    </row>
    <row r="2" spans="1:14">
      <c r="A2" s="110"/>
      <c r="B2" s="61"/>
      <c r="C2" s="61"/>
      <c r="D2" s="61"/>
      <c r="E2" s="61"/>
      <c r="F2" s="61"/>
      <c r="G2" s="61"/>
    </row>
    <row r="3" spans="1:14" ht="12.95" customHeight="1">
      <c r="B3" s="51" t="s">
        <v>75</v>
      </c>
      <c r="C3" s="21" t="s">
        <v>76</v>
      </c>
      <c r="D3" s="51" t="s">
        <v>77</v>
      </c>
      <c r="E3" s="51" t="s">
        <v>78</v>
      </c>
      <c r="F3" s="21" t="s">
        <v>79</v>
      </c>
    </row>
    <row r="4" spans="1:14" ht="12.95" customHeight="1">
      <c r="A4" s="102" t="s">
        <v>80</v>
      </c>
      <c r="B4" s="61"/>
      <c r="C4" s="61"/>
      <c r="D4" s="61"/>
      <c r="E4" s="61"/>
      <c r="F4" s="102" t="s">
        <v>81</v>
      </c>
      <c r="G4" s="61"/>
    </row>
    <row r="5" spans="1:14" ht="12.95" customHeight="1">
      <c r="A5" s="111" t="s">
        <v>82</v>
      </c>
      <c r="B5" s="112" t="s">
        <v>83</v>
      </c>
      <c r="C5" s="112" t="s">
        <v>84</v>
      </c>
      <c r="D5" s="112" t="s">
        <v>85</v>
      </c>
      <c r="E5" s="112" t="s">
        <v>33</v>
      </c>
      <c r="F5" s="111" t="s">
        <v>86</v>
      </c>
      <c r="G5" s="88"/>
    </row>
    <row r="6" spans="1:14" ht="12.95" customHeight="1">
      <c r="A6" s="10" t="s">
        <v>87</v>
      </c>
      <c r="B6" s="36">
        <v>7865</v>
      </c>
      <c r="C6" s="19">
        <v>33</v>
      </c>
      <c r="D6" s="36">
        <v>9938</v>
      </c>
      <c r="E6" s="36">
        <f>SUM(B6)-D6</f>
        <v>-2073</v>
      </c>
      <c r="F6" s="48">
        <f>SUM(B6)*100/D6</f>
        <v>79.140672167438112</v>
      </c>
      <c r="J6" s="95"/>
      <c r="K6" s="96"/>
      <c r="L6" s="95"/>
    </row>
    <row r="7" spans="1:14" ht="12.95" customHeight="1">
      <c r="A7" s="10" t="s">
        <v>88</v>
      </c>
      <c r="B7" s="36">
        <v>2794</v>
      </c>
      <c r="C7" s="19">
        <v>8</v>
      </c>
      <c r="D7" s="36">
        <v>3890</v>
      </c>
      <c r="E7" s="36">
        <f t="shared" ref="E7:E26" si="0">SUM(B7)-D7</f>
        <v>-1096</v>
      </c>
      <c r="F7" s="48">
        <f t="shared" ref="F7:F27" si="1">SUM(B7)*100/D7</f>
        <v>71.825192802056549</v>
      </c>
      <c r="J7" s="95"/>
      <c r="K7" s="95"/>
      <c r="L7" s="95"/>
    </row>
    <row r="8" spans="1:14" ht="12.95" customHeight="1">
      <c r="A8" s="10" t="s">
        <v>89</v>
      </c>
      <c r="B8" s="36">
        <v>1049</v>
      </c>
      <c r="C8" s="19">
        <v>3</v>
      </c>
      <c r="D8" s="36">
        <v>1979</v>
      </c>
      <c r="E8" s="36">
        <f t="shared" si="0"/>
        <v>-930</v>
      </c>
      <c r="F8" s="48">
        <f t="shared" si="1"/>
        <v>53.00656897422941</v>
      </c>
      <c r="J8" s="95"/>
      <c r="K8" s="96"/>
      <c r="L8" s="95"/>
      <c r="M8" s="97"/>
      <c r="N8" s="97"/>
    </row>
    <row r="9" spans="1:14" ht="12.95" customHeight="1">
      <c r="A9" s="10" t="s">
        <v>90</v>
      </c>
      <c r="B9" s="36">
        <v>1201</v>
      </c>
      <c r="C9" s="19">
        <v>3</v>
      </c>
      <c r="D9" s="36">
        <v>2608</v>
      </c>
      <c r="E9" s="36">
        <f t="shared" si="0"/>
        <v>-1407</v>
      </c>
      <c r="F9" s="48">
        <f t="shared" si="1"/>
        <v>46.050613496932513</v>
      </c>
      <c r="J9" s="95"/>
      <c r="K9" s="96"/>
      <c r="L9" s="95"/>
      <c r="M9" s="97"/>
      <c r="N9" s="97"/>
    </row>
    <row r="10" spans="1:14" ht="12.95" customHeight="1">
      <c r="A10" s="10" t="s">
        <v>91</v>
      </c>
      <c r="B10" s="19">
        <v>904</v>
      </c>
      <c r="C10" s="19">
        <v>5</v>
      </c>
      <c r="D10" s="36">
        <v>2076</v>
      </c>
      <c r="E10" s="36">
        <f t="shared" si="0"/>
        <v>-1172</v>
      </c>
      <c r="F10" s="48">
        <f t="shared" si="1"/>
        <v>43.545279383429673</v>
      </c>
      <c r="J10" s="95"/>
      <c r="K10" s="96"/>
      <c r="L10" s="95"/>
      <c r="M10" s="97"/>
      <c r="N10" s="97"/>
    </row>
    <row r="11" spans="1:14" ht="12.95" customHeight="1">
      <c r="A11" s="10" t="s">
        <v>92</v>
      </c>
      <c r="B11" s="36">
        <v>1339</v>
      </c>
      <c r="C11" s="19">
        <v>8</v>
      </c>
      <c r="D11" s="36">
        <v>2454</v>
      </c>
      <c r="E11" s="36">
        <f t="shared" si="0"/>
        <v>-1115</v>
      </c>
      <c r="F11" s="48">
        <f t="shared" si="1"/>
        <v>54.563977180114101</v>
      </c>
      <c r="K11" s="97"/>
      <c r="M11" s="97"/>
      <c r="N11" s="97"/>
    </row>
    <row r="12" spans="1:14" ht="12.95" customHeight="1">
      <c r="A12" s="10" t="s">
        <v>93</v>
      </c>
      <c r="B12" s="19">
        <v>952</v>
      </c>
      <c r="C12" s="19">
        <v>5</v>
      </c>
      <c r="D12" s="36">
        <v>1654</v>
      </c>
      <c r="E12" s="36">
        <f t="shared" si="0"/>
        <v>-702</v>
      </c>
      <c r="F12" s="48">
        <f t="shared" si="1"/>
        <v>57.557436517533255</v>
      </c>
      <c r="J12" s="95"/>
      <c r="K12" s="96"/>
      <c r="L12" s="95"/>
      <c r="M12" s="97"/>
      <c r="N12" s="97"/>
    </row>
    <row r="13" spans="1:14" ht="12.95" customHeight="1">
      <c r="A13" s="10" t="s">
        <v>94</v>
      </c>
      <c r="B13" s="19">
        <v>959</v>
      </c>
      <c r="C13" s="19">
        <v>3</v>
      </c>
      <c r="D13" s="36">
        <v>1801</v>
      </c>
      <c r="E13" s="36">
        <f t="shared" si="0"/>
        <v>-842</v>
      </c>
      <c r="F13" s="48">
        <f t="shared" si="1"/>
        <v>53.248195446973902</v>
      </c>
      <c r="K13" s="97"/>
      <c r="M13" s="97"/>
      <c r="N13" s="97"/>
    </row>
    <row r="14" spans="1:14" ht="12.95" customHeight="1">
      <c r="A14" s="10" t="s">
        <v>95</v>
      </c>
      <c r="B14" s="36">
        <v>2064</v>
      </c>
      <c r="C14" s="19">
        <v>6</v>
      </c>
      <c r="D14" s="36">
        <v>3981</v>
      </c>
      <c r="E14" s="36">
        <f t="shared" si="0"/>
        <v>-1917</v>
      </c>
      <c r="F14" s="48">
        <f t="shared" si="1"/>
        <v>51.846269781461942</v>
      </c>
      <c r="J14" s="95"/>
      <c r="K14" s="95"/>
      <c r="L14" s="95"/>
      <c r="M14" s="97"/>
      <c r="N14" s="97"/>
    </row>
    <row r="15" spans="1:14" ht="12.95" customHeight="1">
      <c r="A15" s="10" t="s">
        <v>96</v>
      </c>
      <c r="B15" s="19">
        <v>368</v>
      </c>
      <c r="C15" s="19">
        <v>4</v>
      </c>
      <c r="D15" s="36">
        <v>894</v>
      </c>
      <c r="E15" s="36">
        <f t="shared" si="0"/>
        <v>-526</v>
      </c>
      <c r="F15" s="48">
        <f t="shared" si="1"/>
        <v>41.163310961968683</v>
      </c>
      <c r="J15" s="95"/>
      <c r="K15" s="96"/>
      <c r="L15" s="95"/>
      <c r="M15" s="97"/>
      <c r="N15" s="97"/>
    </row>
    <row r="16" spans="1:14" ht="12.95" customHeight="1">
      <c r="A16" s="10" t="s">
        <v>97</v>
      </c>
      <c r="B16" s="19">
        <v>654</v>
      </c>
      <c r="C16" s="19">
        <v>0</v>
      </c>
      <c r="D16" s="36">
        <v>1177</v>
      </c>
      <c r="E16" s="36">
        <f t="shared" si="0"/>
        <v>-523</v>
      </c>
      <c r="F16" s="48">
        <f t="shared" si="1"/>
        <v>55.564995751911638</v>
      </c>
      <c r="J16" s="95"/>
      <c r="K16" s="96"/>
      <c r="L16" s="95"/>
      <c r="M16" s="97"/>
      <c r="N16" s="97"/>
    </row>
    <row r="17" spans="1:13" ht="12.95" customHeight="1">
      <c r="A17" s="10" t="s">
        <v>98</v>
      </c>
      <c r="B17" s="19">
        <v>608</v>
      </c>
      <c r="C17" s="19">
        <v>2</v>
      </c>
      <c r="D17" s="36">
        <v>1073</v>
      </c>
      <c r="E17" s="36">
        <f t="shared" si="0"/>
        <v>-465</v>
      </c>
      <c r="F17" s="48">
        <f t="shared" si="1"/>
        <v>56.663560111835977</v>
      </c>
      <c r="J17" s="95"/>
      <c r="K17" s="96"/>
      <c r="L17" s="95"/>
      <c r="M17" s="97"/>
    </row>
    <row r="18" spans="1:13" ht="12.95" customHeight="1">
      <c r="A18" s="10" t="s">
        <v>99</v>
      </c>
      <c r="B18" s="36">
        <v>1166</v>
      </c>
      <c r="C18" s="19">
        <v>3</v>
      </c>
      <c r="D18" s="36">
        <v>2150</v>
      </c>
      <c r="E18" s="36">
        <f t="shared" si="0"/>
        <v>-984</v>
      </c>
      <c r="F18" s="48">
        <f t="shared" si="1"/>
        <v>54.232558139534881</v>
      </c>
      <c r="J18" s="95"/>
      <c r="K18" s="96"/>
      <c r="L18" s="95"/>
      <c r="M18" s="97"/>
    </row>
    <row r="19" spans="1:13" ht="12.95" customHeight="1">
      <c r="A19" s="10" t="s">
        <v>100</v>
      </c>
      <c r="B19" s="36">
        <v>1523</v>
      </c>
      <c r="C19" s="19">
        <v>3</v>
      </c>
      <c r="D19" s="36">
        <v>2148</v>
      </c>
      <c r="E19" s="36">
        <f t="shared" si="0"/>
        <v>-625</v>
      </c>
      <c r="F19" s="48">
        <f t="shared" si="1"/>
        <v>70.903165735567967</v>
      </c>
      <c r="K19" s="97"/>
      <c r="M19" s="97"/>
    </row>
    <row r="20" spans="1:13" ht="12.95" customHeight="1">
      <c r="A20" s="10" t="s">
        <v>101</v>
      </c>
      <c r="B20" s="36">
        <v>2317</v>
      </c>
      <c r="C20" s="19">
        <v>10</v>
      </c>
      <c r="D20" s="36">
        <v>4425</v>
      </c>
      <c r="E20" s="36">
        <f t="shared" si="0"/>
        <v>-2108</v>
      </c>
      <c r="F20" s="48">
        <f t="shared" si="1"/>
        <v>52.361581920903951</v>
      </c>
      <c r="J20" s="95"/>
      <c r="K20" s="96"/>
      <c r="L20" s="95"/>
      <c r="M20" s="97"/>
    </row>
    <row r="21" spans="1:13" ht="12.95" customHeight="1">
      <c r="A21" s="10" t="s">
        <v>102</v>
      </c>
      <c r="B21" s="19">
        <v>793</v>
      </c>
      <c r="C21" s="19">
        <v>2</v>
      </c>
      <c r="D21" s="36">
        <v>1582</v>
      </c>
      <c r="E21" s="36">
        <f t="shared" si="0"/>
        <v>-789</v>
      </c>
      <c r="F21" s="48">
        <f t="shared" si="1"/>
        <v>50.126422250316054</v>
      </c>
      <c r="K21" s="97"/>
      <c r="L21" s="97"/>
      <c r="M21" s="97"/>
    </row>
    <row r="22" spans="1:13" ht="12.95" customHeight="1">
      <c r="A22" s="10" t="s">
        <v>103</v>
      </c>
      <c r="B22" s="36">
        <v>1227</v>
      </c>
      <c r="C22" s="19">
        <v>6</v>
      </c>
      <c r="D22" s="36">
        <v>2447</v>
      </c>
      <c r="E22" s="36">
        <f t="shared" si="0"/>
        <v>-1220</v>
      </c>
      <c r="F22" s="48">
        <f t="shared" si="1"/>
        <v>50.143032284429914</v>
      </c>
      <c r="J22" s="95"/>
      <c r="K22" s="96"/>
      <c r="L22" s="95"/>
      <c r="M22" s="97"/>
    </row>
    <row r="23" spans="1:13" ht="12.95" customHeight="1">
      <c r="A23" s="10" t="s">
        <v>104</v>
      </c>
      <c r="B23" s="36">
        <v>4009</v>
      </c>
      <c r="C23" s="19">
        <v>19</v>
      </c>
      <c r="D23" s="36">
        <v>5439</v>
      </c>
      <c r="E23" s="36">
        <f t="shared" si="0"/>
        <v>-1430</v>
      </c>
      <c r="F23" s="48">
        <f t="shared" si="1"/>
        <v>73.70840227983085</v>
      </c>
      <c r="J23" s="95"/>
      <c r="K23" s="96"/>
      <c r="L23" s="95"/>
      <c r="M23" s="97"/>
    </row>
    <row r="24" spans="1:13" ht="12.95" customHeight="1">
      <c r="A24" s="10" t="s">
        <v>105</v>
      </c>
      <c r="B24" s="36">
        <v>1670</v>
      </c>
      <c r="C24" s="19">
        <v>6</v>
      </c>
      <c r="D24" s="36">
        <v>2540</v>
      </c>
      <c r="E24" s="36">
        <f t="shared" si="0"/>
        <v>-870</v>
      </c>
      <c r="F24" s="48">
        <f t="shared" si="1"/>
        <v>65.748031496062993</v>
      </c>
      <c r="J24" s="95"/>
      <c r="K24" s="95"/>
      <c r="L24" s="95"/>
    </row>
    <row r="25" spans="1:13" ht="12.95" customHeight="1">
      <c r="A25" s="10" t="s">
        <v>106</v>
      </c>
      <c r="B25" s="36">
        <v>1215</v>
      </c>
      <c r="C25" s="19">
        <v>5</v>
      </c>
      <c r="D25" s="36">
        <v>1363</v>
      </c>
      <c r="E25" s="36">
        <f t="shared" si="0"/>
        <v>-148</v>
      </c>
      <c r="F25" s="48">
        <f t="shared" si="1"/>
        <v>89.141599413059424</v>
      </c>
      <c r="J25" s="95"/>
      <c r="K25" s="96"/>
      <c r="L25" s="95"/>
      <c r="M25" s="97"/>
    </row>
    <row r="26" spans="1:13" ht="12.95" customHeight="1">
      <c r="A26" s="106" t="s">
        <v>107</v>
      </c>
      <c r="B26" s="107">
        <v>1168</v>
      </c>
      <c r="C26" s="108">
        <v>8</v>
      </c>
      <c r="D26" s="107">
        <v>1404</v>
      </c>
      <c r="E26" s="107">
        <f t="shared" si="0"/>
        <v>-236</v>
      </c>
      <c r="F26" s="109">
        <f t="shared" si="1"/>
        <v>83.190883190883184</v>
      </c>
      <c r="G26" s="61"/>
      <c r="J26" s="95"/>
      <c r="K26" s="96"/>
      <c r="L26" s="95"/>
      <c r="M26" s="97"/>
    </row>
    <row r="27" spans="1:13" ht="12.95" customHeight="1">
      <c r="A27" s="102" t="s">
        <v>220</v>
      </c>
      <c r="B27" s="103">
        <f>SUM(B6:B26)</f>
        <v>35845</v>
      </c>
      <c r="C27" s="104">
        <f>SUM(C6:C26)</f>
        <v>142</v>
      </c>
      <c r="D27" s="103">
        <f>SUM(D6:D26)</f>
        <v>57023</v>
      </c>
      <c r="E27" s="103">
        <f>SUM(E6:E26)</f>
        <v>-21178</v>
      </c>
      <c r="F27" s="105">
        <f t="shared" si="1"/>
        <v>62.860600108728057</v>
      </c>
      <c r="G27" s="88"/>
      <c r="K27" s="97"/>
      <c r="M27" s="97"/>
    </row>
    <row r="28" spans="1:13">
      <c r="A28" s="12"/>
      <c r="K28" s="97"/>
      <c r="M28" s="97"/>
    </row>
    <row r="29" spans="1:13">
      <c r="A29" s="23" t="s">
        <v>108</v>
      </c>
      <c r="B29" s="23" t="s">
        <v>292</v>
      </c>
      <c r="K29" s="97"/>
      <c r="M29" s="97"/>
    </row>
    <row r="30" spans="1:13">
      <c r="A30" s="9" t="s">
        <v>109</v>
      </c>
      <c r="B30" s="23" t="s">
        <v>293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D41"/>
  <sheetViews>
    <sheetView workbookViewId="0"/>
  </sheetViews>
  <sheetFormatPr defaultRowHeight="15"/>
  <cols>
    <col min="1" max="1" width="19.28515625" customWidth="1"/>
    <col min="2" max="2" width="22.28515625" customWidth="1"/>
    <col min="3" max="3" width="28" customWidth="1"/>
    <col min="4" max="4" width="26.140625" customWidth="1"/>
    <col min="5" max="5" width="21.85546875" customWidth="1"/>
  </cols>
  <sheetData>
    <row r="2" spans="1:4">
      <c r="A2" s="5" t="s">
        <v>110</v>
      </c>
      <c r="B2" s="5" t="s">
        <v>302</v>
      </c>
      <c r="C2" s="6"/>
    </row>
    <row r="3" spans="1:4">
      <c r="A3" s="4"/>
    </row>
    <row r="4" spans="1:4">
      <c r="A4" s="21" t="s">
        <v>26</v>
      </c>
      <c r="B4" s="21" t="s">
        <v>111</v>
      </c>
      <c r="C4" s="21" t="s">
        <v>112</v>
      </c>
      <c r="D4" s="21" t="s">
        <v>113</v>
      </c>
    </row>
    <row r="5" spans="1:4">
      <c r="A5" s="7" t="s">
        <v>30</v>
      </c>
      <c r="B5" s="7" t="s">
        <v>114</v>
      </c>
      <c r="C5" s="7" t="s">
        <v>115</v>
      </c>
      <c r="D5" s="7" t="s">
        <v>116</v>
      </c>
    </row>
    <row r="6" spans="1:4">
      <c r="A6" s="10" t="s">
        <v>16</v>
      </c>
      <c r="B6" s="36">
        <v>35065</v>
      </c>
      <c r="C6" s="48">
        <v>63.1</v>
      </c>
      <c r="D6" s="36">
        <v>556040</v>
      </c>
    </row>
    <row r="7" spans="1:4">
      <c r="A7" s="10" t="s">
        <v>35</v>
      </c>
      <c r="B7" s="36">
        <v>33727</v>
      </c>
      <c r="C7" s="48">
        <v>60.7</v>
      </c>
      <c r="D7" s="36">
        <v>556040</v>
      </c>
    </row>
    <row r="8" spans="1:4">
      <c r="A8" s="10" t="s">
        <v>36</v>
      </c>
      <c r="B8" s="36">
        <v>34522</v>
      </c>
      <c r="C8" s="48">
        <v>62.1</v>
      </c>
      <c r="D8" s="36">
        <v>556040</v>
      </c>
    </row>
    <row r="9" spans="1:4">
      <c r="A9" s="10" t="s">
        <v>37</v>
      </c>
      <c r="B9" s="36">
        <v>33928</v>
      </c>
      <c r="C9" s="48">
        <v>61</v>
      </c>
      <c r="D9" s="36">
        <v>556040</v>
      </c>
    </row>
    <row r="10" spans="1:4">
      <c r="A10" s="10" t="s">
        <v>38</v>
      </c>
      <c r="B10" s="36">
        <v>34970</v>
      </c>
      <c r="C10" s="48">
        <v>62.9</v>
      </c>
      <c r="D10" s="36">
        <v>556040</v>
      </c>
    </row>
    <row r="11" spans="1:4">
      <c r="A11" s="10" t="s">
        <v>39</v>
      </c>
      <c r="B11" s="36">
        <v>35841</v>
      </c>
      <c r="C11" s="48">
        <v>64.7</v>
      </c>
      <c r="D11" s="36">
        <v>553595</v>
      </c>
    </row>
    <row r="12" spans="1:4">
      <c r="A12" s="10" t="s">
        <v>40</v>
      </c>
      <c r="B12" s="36">
        <v>37234</v>
      </c>
      <c r="C12" s="48">
        <v>66.099999999999994</v>
      </c>
      <c r="D12" s="36">
        <v>563317</v>
      </c>
    </row>
    <row r="13" spans="1:4">
      <c r="A13" s="10" t="s">
        <v>41</v>
      </c>
      <c r="B13" s="36">
        <v>38394</v>
      </c>
      <c r="C13" s="48">
        <v>69.2</v>
      </c>
      <c r="D13" s="36">
        <v>554530</v>
      </c>
    </row>
    <row r="14" spans="1:4">
      <c r="A14" s="10" t="s">
        <v>42</v>
      </c>
      <c r="B14" s="36">
        <v>38384</v>
      </c>
      <c r="C14" s="48">
        <v>68.2</v>
      </c>
      <c r="D14" s="36">
        <v>562874</v>
      </c>
    </row>
    <row r="15" spans="1:4">
      <c r="A15" s="10" t="s">
        <v>43</v>
      </c>
      <c r="B15" s="36">
        <v>37749</v>
      </c>
      <c r="C15" s="48">
        <v>68.7</v>
      </c>
      <c r="D15" s="36">
        <v>548137</v>
      </c>
    </row>
    <row r="16" spans="1:4">
      <c r="A16" s="10" t="s">
        <v>18</v>
      </c>
      <c r="B16" s="36">
        <v>37429</v>
      </c>
      <c r="C16" s="48">
        <v>54</v>
      </c>
      <c r="D16" s="36">
        <v>693540</v>
      </c>
    </row>
    <row r="17" spans="1:4">
      <c r="A17" s="10" t="s">
        <v>44</v>
      </c>
      <c r="B17" s="36">
        <v>38832</v>
      </c>
      <c r="C17" s="48">
        <v>56</v>
      </c>
      <c r="D17" s="36">
        <v>693540</v>
      </c>
    </row>
    <row r="18" spans="1:4">
      <c r="A18" s="10" t="s">
        <v>45</v>
      </c>
      <c r="B18" s="36">
        <v>40945</v>
      </c>
      <c r="C18" s="48">
        <v>59</v>
      </c>
      <c r="D18" s="36">
        <v>693540</v>
      </c>
    </row>
    <row r="19" spans="1:4">
      <c r="A19" s="10" t="s">
        <v>46</v>
      </c>
      <c r="B19" s="36">
        <v>38809</v>
      </c>
      <c r="C19" s="48">
        <v>52.5</v>
      </c>
      <c r="D19" s="36">
        <v>738591</v>
      </c>
    </row>
    <row r="20" spans="1:4">
      <c r="A20" s="10" t="s">
        <v>47</v>
      </c>
      <c r="B20" s="36">
        <v>40652</v>
      </c>
      <c r="C20" s="48">
        <v>54.4</v>
      </c>
      <c r="D20" s="36">
        <v>748000</v>
      </c>
    </row>
    <row r="21" spans="1:4">
      <c r="A21" s="10" t="s">
        <v>48</v>
      </c>
      <c r="B21" s="36">
        <v>39659</v>
      </c>
      <c r="C21" s="48">
        <v>52.5</v>
      </c>
      <c r="D21" s="36">
        <v>755900</v>
      </c>
    </row>
    <row r="22" spans="1:4">
      <c r="A22" s="10" t="s">
        <v>49</v>
      </c>
      <c r="B22" s="36">
        <v>41517</v>
      </c>
      <c r="C22" s="48">
        <v>54.4</v>
      </c>
      <c r="D22" s="36">
        <v>762600</v>
      </c>
    </row>
    <row r="23" spans="1:4">
      <c r="A23" s="10" t="s">
        <v>50</v>
      </c>
      <c r="B23" s="36">
        <v>41059</v>
      </c>
      <c r="C23" s="48">
        <v>53.6</v>
      </c>
      <c r="D23" s="36">
        <v>766200</v>
      </c>
    </row>
    <row r="24" spans="1:4">
      <c r="A24" s="10" t="s">
        <v>51</v>
      </c>
      <c r="B24" s="36">
        <v>41822</v>
      </c>
      <c r="C24" s="48">
        <v>54.6</v>
      </c>
      <c r="D24" s="36">
        <v>766485</v>
      </c>
    </row>
    <row r="25" spans="1:4">
      <c r="A25" s="10" t="s">
        <v>52</v>
      </c>
      <c r="B25" s="36">
        <v>41670</v>
      </c>
      <c r="C25" s="48">
        <v>54.7</v>
      </c>
      <c r="D25" s="36">
        <v>762290</v>
      </c>
    </row>
    <row r="26" spans="1:4">
      <c r="A26" s="10" t="s">
        <v>20</v>
      </c>
      <c r="B26" s="36">
        <v>40669</v>
      </c>
      <c r="C26" s="48">
        <v>53.7</v>
      </c>
      <c r="D26" s="36">
        <v>756698</v>
      </c>
    </row>
    <row r="27" spans="1:4">
      <c r="A27" s="10" t="s">
        <v>53</v>
      </c>
      <c r="B27" s="36">
        <v>41550</v>
      </c>
      <c r="C27" s="48">
        <v>54</v>
      </c>
      <c r="D27" s="36">
        <v>769100</v>
      </c>
    </row>
    <row r="28" spans="1:4">
      <c r="A28" s="10" t="s">
        <v>54</v>
      </c>
      <c r="B28" s="36">
        <v>40573</v>
      </c>
      <c r="C28" s="48">
        <v>52.2</v>
      </c>
      <c r="D28" s="36">
        <v>777540</v>
      </c>
    </row>
    <row r="29" spans="1:4">
      <c r="A29" s="10" t="s">
        <v>55</v>
      </c>
      <c r="B29" s="36">
        <v>41200</v>
      </c>
      <c r="C29" s="48">
        <v>52.2</v>
      </c>
      <c r="D29" s="36">
        <v>789124</v>
      </c>
    </row>
    <row r="30" spans="1:4">
      <c r="A30" s="10" t="s">
        <v>56</v>
      </c>
      <c r="B30" s="36">
        <v>44350</v>
      </c>
      <c r="C30" s="48">
        <v>55.5</v>
      </c>
      <c r="D30" s="36">
        <v>799286</v>
      </c>
    </row>
    <row r="31" spans="1:4">
      <c r="A31" s="10" t="s">
        <v>207</v>
      </c>
      <c r="B31" s="36">
        <v>42425</v>
      </c>
      <c r="C31" s="48">
        <v>52.4</v>
      </c>
      <c r="D31" s="36">
        <v>810200</v>
      </c>
    </row>
    <row r="32" spans="1:4">
      <c r="A32" s="10" t="s">
        <v>209</v>
      </c>
      <c r="B32" s="36">
        <v>44301</v>
      </c>
      <c r="C32" s="48">
        <v>54.1</v>
      </c>
      <c r="D32" s="36">
        <v>819360</v>
      </c>
    </row>
    <row r="33" spans="1:4">
      <c r="A33" s="10" t="s">
        <v>215</v>
      </c>
      <c r="B33" s="36">
        <v>43576</v>
      </c>
      <c r="C33" s="48">
        <v>52.3</v>
      </c>
      <c r="D33" s="36">
        <v>832612</v>
      </c>
    </row>
    <row r="34" spans="1:4">
      <c r="A34" s="10" t="s">
        <v>262</v>
      </c>
      <c r="B34" s="36">
        <v>43108</v>
      </c>
      <c r="C34" s="48">
        <v>51</v>
      </c>
      <c r="D34" s="36">
        <v>844867</v>
      </c>
    </row>
    <row r="35" spans="1:4">
      <c r="A35" s="8" t="s">
        <v>287</v>
      </c>
      <c r="B35" s="37">
        <v>48123</v>
      </c>
      <c r="C35" s="49">
        <v>55.8</v>
      </c>
      <c r="D35" s="37">
        <v>862663</v>
      </c>
    </row>
    <row r="36" spans="1:4">
      <c r="A36" s="12">
        <v>201</v>
      </c>
    </row>
    <row r="37" spans="1:4">
      <c r="A37" s="40" t="s">
        <v>108</v>
      </c>
      <c r="B37" s="40" t="s">
        <v>300</v>
      </c>
    </row>
    <row r="38" spans="1:4">
      <c r="A38" s="41" t="s">
        <v>109</v>
      </c>
      <c r="B38" s="41" t="s">
        <v>301</v>
      </c>
    </row>
    <row r="39" spans="1:4">
      <c r="A39" s="39"/>
    </row>
    <row r="40" spans="1:4">
      <c r="A40" s="24" t="s">
        <v>117</v>
      </c>
      <c r="B40" s="24" t="s">
        <v>118</v>
      </c>
    </row>
    <row r="41" spans="1:4">
      <c r="A41" s="25" t="s">
        <v>61</v>
      </c>
      <c r="B41" s="25" t="s">
        <v>221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E25"/>
  <sheetViews>
    <sheetView workbookViewId="0"/>
  </sheetViews>
  <sheetFormatPr defaultRowHeight="15"/>
  <cols>
    <col min="1" max="1" width="17.42578125" customWidth="1"/>
    <col min="2" max="2" width="10.7109375" customWidth="1"/>
  </cols>
  <sheetData>
    <row r="1" spans="1:5">
      <c r="A1" s="5" t="s">
        <v>119</v>
      </c>
      <c r="B1" s="5" t="s">
        <v>294</v>
      </c>
      <c r="C1" s="6"/>
      <c r="D1" s="6"/>
      <c r="E1" s="6"/>
    </row>
    <row r="2" spans="1:5">
      <c r="A2" s="5"/>
      <c r="B2" s="5"/>
      <c r="C2" s="6"/>
      <c r="D2" s="6"/>
      <c r="E2" s="6"/>
    </row>
    <row r="3" spans="1:5">
      <c r="A3" s="21" t="s">
        <v>120</v>
      </c>
      <c r="B3" s="21" t="s">
        <v>121</v>
      </c>
      <c r="C3" s="21" t="s">
        <v>122</v>
      </c>
      <c r="D3" s="21" t="s">
        <v>123</v>
      </c>
    </row>
    <row r="4" spans="1:5">
      <c r="A4" s="7" t="s">
        <v>30</v>
      </c>
      <c r="B4" s="7" t="s">
        <v>124</v>
      </c>
      <c r="C4" s="7" t="s">
        <v>125</v>
      </c>
      <c r="D4" s="7" t="s">
        <v>126</v>
      </c>
    </row>
    <row r="5" spans="1:5">
      <c r="A5" s="23" t="s">
        <v>47</v>
      </c>
      <c r="B5" s="32">
        <v>75.3</v>
      </c>
      <c r="C5" s="32">
        <v>71.7</v>
      </c>
      <c r="D5" s="32">
        <v>78.8</v>
      </c>
    </row>
    <row r="6" spans="1:5">
      <c r="A6" s="23" t="s">
        <v>48</v>
      </c>
      <c r="B6" s="32">
        <v>75.900000000000006</v>
      </c>
      <c r="C6" s="32">
        <v>72.400000000000006</v>
      </c>
      <c r="D6" s="32">
        <v>79.3</v>
      </c>
    </row>
    <row r="7" spans="1:5">
      <c r="A7" s="23" t="s">
        <v>49</v>
      </c>
      <c r="B7" s="32">
        <v>75.8</v>
      </c>
      <c r="C7" s="32">
        <v>72.2</v>
      </c>
      <c r="D7" s="32">
        <v>79.2</v>
      </c>
    </row>
    <row r="8" spans="1:5">
      <c r="A8" s="23" t="s">
        <v>50</v>
      </c>
      <c r="B8" s="32">
        <v>76</v>
      </c>
      <c r="C8" s="32">
        <v>72.3</v>
      </c>
      <c r="D8" s="32">
        <v>79.7</v>
      </c>
    </row>
    <row r="9" spans="1:5">
      <c r="A9" s="23" t="s">
        <v>51</v>
      </c>
      <c r="B9" s="32">
        <v>76.3</v>
      </c>
      <c r="C9" s="32">
        <v>72.8</v>
      </c>
      <c r="D9" s="32">
        <v>79.7</v>
      </c>
    </row>
    <row r="10" spans="1:5">
      <c r="A10" s="23" t="s">
        <v>52</v>
      </c>
      <c r="B10" s="32">
        <v>76.7</v>
      </c>
      <c r="C10" s="32">
        <v>73.400000000000006</v>
      </c>
      <c r="D10" s="32">
        <v>79.900000000000006</v>
      </c>
    </row>
    <row r="11" spans="1:5">
      <c r="A11" s="23" t="s">
        <v>20</v>
      </c>
      <c r="B11" s="32">
        <v>77.2</v>
      </c>
      <c r="C11" s="32">
        <v>73.8</v>
      </c>
      <c r="D11" s="32">
        <v>80.400000000000006</v>
      </c>
    </row>
    <row r="12" spans="1:5">
      <c r="A12" s="23" t="s">
        <v>69</v>
      </c>
      <c r="B12" s="32">
        <v>77.3</v>
      </c>
      <c r="C12" s="32">
        <v>73.900000000000006</v>
      </c>
      <c r="D12" s="32">
        <v>80.599999999999994</v>
      </c>
    </row>
    <row r="13" spans="1:5">
      <c r="A13" s="23" t="s">
        <v>70</v>
      </c>
      <c r="B13" s="32">
        <v>77.8</v>
      </c>
      <c r="C13" s="32">
        <v>74.5</v>
      </c>
      <c r="D13" s="32">
        <v>81</v>
      </c>
    </row>
    <row r="14" spans="1:5">
      <c r="A14" s="23" t="s">
        <v>127</v>
      </c>
      <c r="B14" s="32">
        <v>77.900000000000006</v>
      </c>
      <c r="C14" s="32">
        <v>74.7</v>
      </c>
      <c r="D14" s="32">
        <v>81</v>
      </c>
    </row>
    <row r="15" spans="1:5">
      <c r="A15" s="23" t="s">
        <v>56</v>
      </c>
      <c r="B15" s="32">
        <v>77.400000000000006</v>
      </c>
      <c r="C15" s="32">
        <v>74.3</v>
      </c>
      <c r="D15" s="32">
        <v>80.400000000000006</v>
      </c>
    </row>
    <row r="16" spans="1:5">
      <c r="A16" s="23" t="s">
        <v>207</v>
      </c>
      <c r="B16" s="32">
        <v>78.2</v>
      </c>
      <c r="C16" s="32">
        <v>75</v>
      </c>
      <c r="D16" s="32">
        <v>81.3</v>
      </c>
    </row>
    <row r="17" spans="1:5">
      <c r="A17" s="23" t="s">
        <v>209</v>
      </c>
      <c r="B17" s="32">
        <v>78</v>
      </c>
      <c r="C17" s="32">
        <v>74.900000000000006</v>
      </c>
      <c r="D17" s="32">
        <v>81</v>
      </c>
    </row>
    <row r="18" spans="1:5">
      <c r="A18" s="23" t="s">
        <v>222</v>
      </c>
      <c r="B18" s="32">
        <v>78.2</v>
      </c>
      <c r="C18" s="32">
        <v>74.900000000000006</v>
      </c>
      <c r="D18" s="32">
        <v>81.400000000000006</v>
      </c>
    </row>
    <row r="19" spans="1:5">
      <c r="A19" s="23" t="s">
        <v>261</v>
      </c>
      <c r="B19" s="32">
        <v>78.5</v>
      </c>
      <c r="C19" s="32">
        <v>75.400000000000006</v>
      </c>
      <c r="D19" s="32">
        <v>81.599999999999994</v>
      </c>
    </row>
    <row r="20" spans="1:5">
      <c r="A20" s="21" t="s">
        <v>286</v>
      </c>
      <c r="B20" s="57">
        <v>77.8</v>
      </c>
      <c r="C20" s="57">
        <v>74.7</v>
      </c>
      <c r="D20" s="57">
        <v>80.900000000000006</v>
      </c>
    </row>
    <row r="21" spans="1:5">
      <c r="A21" s="21"/>
      <c r="B21" s="57"/>
      <c r="C21" s="57"/>
      <c r="D21" s="57"/>
    </row>
    <row r="22" spans="1:5">
      <c r="A22" s="40" t="s">
        <v>57</v>
      </c>
      <c r="B22" s="40" t="s">
        <v>128</v>
      </c>
      <c r="C22" s="23"/>
      <c r="D22" s="23"/>
    </row>
    <row r="23" spans="1:5">
      <c r="A23" s="24"/>
      <c r="B23" s="24" t="s">
        <v>223</v>
      </c>
      <c r="C23" s="24"/>
      <c r="D23" s="23"/>
      <c r="E23" s="6"/>
    </row>
    <row r="24" spans="1:5">
      <c r="A24" s="25" t="s">
        <v>109</v>
      </c>
      <c r="B24" s="25" t="s">
        <v>128</v>
      </c>
      <c r="C24" s="24"/>
      <c r="D24" s="23"/>
      <c r="E24" s="6"/>
    </row>
    <row r="25" spans="1:5">
      <c r="A25" s="24"/>
      <c r="B25" s="25" t="s">
        <v>224</v>
      </c>
      <c r="C25" s="24"/>
      <c r="D25" s="23"/>
      <c r="E25" s="6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40"/>
  <sheetViews>
    <sheetView workbookViewId="0"/>
  </sheetViews>
  <sheetFormatPr defaultRowHeight="15"/>
  <cols>
    <col min="1" max="1" width="15.42578125" customWidth="1"/>
    <col min="3" max="3" width="24.42578125" customWidth="1"/>
  </cols>
  <sheetData>
    <row r="1" spans="1:3">
      <c r="A1" s="5" t="s">
        <v>129</v>
      </c>
      <c r="B1" s="5" t="s">
        <v>295</v>
      </c>
      <c r="C1" s="6"/>
    </row>
    <row r="3" spans="1:3">
      <c r="A3" s="21" t="s">
        <v>26</v>
      </c>
      <c r="B3" s="21" t="s">
        <v>130</v>
      </c>
      <c r="C3" s="21" t="s">
        <v>131</v>
      </c>
    </row>
    <row r="4" spans="1:3">
      <c r="A4" s="7" t="s">
        <v>30</v>
      </c>
      <c r="B4" s="7" t="s">
        <v>132</v>
      </c>
      <c r="C4" s="7" t="s">
        <v>133</v>
      </c>
    </row>
    <row r="6" spans="1:3">
      <c r="A6" s="23" t="s">
        <v>16</v>
      </c>
      <c r="B6" s="23">
        <v>575</v>
      </c>
      <c r="C6" s="32">
        <v>11.1</v>
      </c>
    </row>
    <row r="7" spans="1:3">
      <c r="A7" s="23" t="s">
        <v>35</v>
      </c>
      <c r="B7" s="23">
        <v>546</v>
      </c>
      <c r="C7" s="32">
        <v>11.6</v>
      </c>
    </row>
    <row r="8" spans="1:3">
      <c r="A8" s="23" t="s">
        <v>36</v>
      </c>
      <c r="B8" s="23">
        <v>480</v>
      </c>
      <c r="C8" s="32">
        <v>9.9</v>
      </c>
    </row>
    <row r="9" spans="1:3">
      <c r="A9" s="23" t="s">
        <v>37</v>
      </c>
      <c r="B9" s="23">
        <v>495</v>
      </c>
      <c r="C9" s="32">
        <v>10.199999999999999</v>
      </c>
    </row>
    <row r="10" spans="1:3">
      <c r="A10" s="23" t="s">
        <v>38</v>
      </c>
      <c r="B10" s="23">
        <v>449</v>
      </c>
      <c r="C10" s="32">
        <v>8.9</v>
      </c>
    </row>
    <row r="11" spans="1:3">
      <c r="A11" s="23" t="s">
        <v>39</v>
      </c>
      <c r="B11" s="23">
        <v>433</v>
      </c>
      <c r="C11" s="32">
        <v>8</v>
      </c>
    </row>
    <row r="12" spans="1:3">
      <c r="A12" s="23" t="s">
        <v>40</v>
      </c>
      <c r="B12" s="23">
        <v>457</v>
      </c>
      <c r="C12" s="32">
        <v>8.1999999999999993</v>
      </c>
    </row>
    <row r="13" spans="1:3">
      <c r="A13" s="23" t="s">
        <v>41</v>
      </c>
      <c r="B13" s="23">
        <v>388</v>
      </c>
      <c r="C13" s="32">
        <v>8.1999999999999993</v>
      </c>
    </row>
    <row r="14" spans="1:3">
      <c r="A14" s="23" t="s">
        <v>42</v>
      </c>
      <c r="B14" s="23">
        <v>350</v>
      </c>
      <c r="C14" s="32">
        <v>7.7</v>
      </c>
    </row>
    <row r="15" spans="1:3">
      <c r="A15" s="23" t="s">
        <v>43</v>
      </c>
      <c r="B15" s="23">
        <v>324</v>
      </c>
      <c r="C15" s="32">
        <v>7.4</v>
      </c>
    </row>
    <row r="16" spans="1:3">
      <c r="A16" s="23" t="s">
        <v>18</v>
      </c>
      <c r="B16" s="23">
        <v>315</v>
      </c>
      <c r="C16" s="32">
        <v>7.7</v>
      </c>
    </row>
    <row r="17" spans="1:3">
      <c r="A17" s="23" t="s">
        <v>44</v>
      </c>
      <c r="B17" s="23">
        <v>282</v>
      </c>
      <c r="C17" s="32">
        <v>7</v>
      </c>
    </row>
    <row r="18" spans="1:3">
      <c r="A18" s="23" t="s">
        <v>45</v>
      </c>
      <c r="B18" s="23">
        <v>251</v>
      </c>
      <c r="C18" s="32">
        <v>6.3</v>
      </c>
    </row>
    <row r="19" spans="1:3">
      <c r="A19" s="23" t="s">
        <v>46</v>
      </c>
      <c r="B19" s="23">
        <v>245</v>
      </c>
      <c r="C19" s="32">
        <v>6.1</v>
      </c>
    </row>
    <row r="20" spans="1:3">
      <c r="A20" s="23" t="s">
        <v>47</v>
      </c>
      <c r="B20" s="23">
        <v>242</v>
      </c>
      <c r="C20" s="32">
        <v>5.7</v>
      </c>
    </row>
    <row r="21" spans="1:3">
      <c r="A21" s="23" t="s">
        <v>48</v>
      </c>
      <c r="B21" s="23">
        <v>215</v>
      </c>
      <c r="C21" s="32">
        <v>5.2</v>
      </c>
    </row>
    <row r="22" spans="1:3">
      <c r="A22" s="23" t="s">
        <v>49</v>
      </c>
      <c r="B22" s="23">
        <v>234</v>
      </c>
      <c r="C22" s="32">
        <v>5.6</v>
      </c>
    </row>
    <row r="23" spans="1:3">
      <c r="A23" s="23" t="s">
        <v>50</v>
      </c>
      <c r="B23" s="23">
        <v>195</v>
      </c>
      <c r="C23" s="32">
        <v>4.5</v>
      </c>
    </row>
    <row r="24" spans="1:3">
      <c r="A24" s="23" t="s">
        <v>51</v>
      </c>
      <c r="B24" s="23">
        <v>235</v>
      </c>
      <c r="C24" s="32">
        <v>5.3</v>
      </c>
    </row>
    <row r="25" spans="1:3">
      <c r="A25" s="23" t="s">
        <v>52</v>
      </c>
      <c r="B25" s="23">
        <v>192</v>
      </c>
      <c r="C25" s="32">
        <v>4.4000000000000004</v>
      </c>
    </row>
    <row r="26" spans="1:3">
      <c r="A26" s="23" t="s">
        <v>20</v>
      </c>
      <c r="B26" s="23">
        <v>192</v>
      </c>
      <c r="C26" s="32">
        <v>4.7</v>
      </c>
    </row>
    <row r="27" spans="1:3">
      <c r="A27" s="23" t="s">
        <v>53</v>
      </c>
      <c r="B27" s="23">
        <v>150</v>
      </c>
      <c r="C27" s="32">
        <v>3.6</v>
      </c>
    </row>
    <row r="28" spans="1:3">
      <c r="A28" s="23" t="s">
        <v>54</v>
      </c>
      <c r="B28" s="23">
        <v>162</v>
      </c>
      <c r="C28" s="32">
        <v>4.0999999999999996</v>
      </c>
    </row>
    <row r="29" spans="1:3">
      <c r="A29" s="23" t="s">
        <v>55</v>
      </c>
      <c r="B29" s="23">
        <v>199</v>
      </c>
      <c r="C29" s="32">
        <v>5</v>
      </c>
    </row>
    <row r="30" spans="1:3">
      <c r="A30" s="23" t="s">
        <v>56</v>
      </c>
      <c r="B30" s="23">
        <v>154</v>
      </c>
      <c r="C30" s="32">
        <v>4.0999999999999996</v>
      </c>
    </row>
    <row r="31" spans="1:3">
      <c r="A31" s="23" t="s">
        <v>207</v>
      </c>
      <c r="B31" s="23">
        <v>161</v>
      </c>
      <c r="C31" s="32">
        <v>4.3</v>
      </c>
    </row>
    <row r="32" spans="1:3">
      <c r="A32" s="23" t="s">
        <v>209</v>
      </c>
      <c r="B32" s="23">
        <v>148</v>
      </c>
      <c r="C32" s="32">
        <v>4</v>
      </c>
    </row>
    <row r="33" spans="1:4">
      <c r="A33" s="23" t="s">
        <v>215</v>
      </c>
      <c r="B33" s="23">
        <v>157</v>
      </c>
      <c r="C33" s="23">
        <v>4.2</v>
      </c>
    </row>
    <row r="34" spans="1:4">
      <c r="A34" s="23" t="s">
        <v>262</v>
      </c>
      <c r="B34" s="23">
        <v>143</v>
      </c>
      <c r="C34" s="32">
        <v>4</v>
      </c>
    </row>
    <row r="35" spans="1:4">
      <c r="A35" s="21" t="s">
        <v>287</v>
      </c>
      <c r="B35" s="21">
        <v>142</v>
      </c>
      <c r="C35" s="57">
        <v>4</v>
      </c>
    </row>
    <row r="36" spans="1:4">
      <c r="A36" s="21"/>
      <c r="B36" s="21"/>
      <c r="C36" s="57"/>
    </row>
    <row r="37" spans="1:4">
      <c r="A37" s="24" t="s">
        <v>57</v>
      </c>
      <c r="C37" s="24" t="s">
        <v>269</v>
      </c>
      <c r="D37" s="24"/>
    </row>
    <row r="38" spans="1:4">
      <c r="A38" s="25" t="s">
        <v>59</v>
      </c>
      <c r="C38" s="41" t="s">
        <v>270</v>
      </c>
      <c r="D38" s="6"/>
    </row>
    <row r="39" spans="1:4">
      <c r="A39" s="24" t="s">
        <v>117</v>
      </c>
      <c r="C39" s="24" t="s">
        <v>134</v>
      </c>
      <c r="D39" s="6"/>
    </row>
    <row r="40" spans="1:4">
      <c r="A40" s="25" t="s">
        <v>61</v>
      </c>
      <c r="C40" s="25" t="s">
        <v>208</v>
      </c>
      <c r="D40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M30"/>
  <sheetViews>
    <sheetView workbookViewId="0"/>
  </sheetViews>
  <sheetFormatPr defaultRowHeight="15"/>
  <cols>
    <col min="1" max="1" width="22.140625" customWidth="1"/>
  </cols>
  <sheetData>
    <row r="1" spans="1:13">
      <c r="A1" s="5" t="s">
        <v>135</v>
      </c>
      <c r="B1" s="5" t="s">
        <v>296</v>
      </c>
      <c r="C1" s="6"/>
    </row>
    <row r="2" spans="1:13">
      <c r="A2" s="113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>
      <c r="A3" s="114" t="s">
        <v>136</v>
      </c>
      <c r="B3" s="115"/>
      <c r="C3" s="115" t="s">
        <v>227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>
      <c r="A4" s="116"/>
      <c r="B4" s="117" t="s">
        <v>225</v>
      </c>
      <c r="C4" s="117" t="s">
        <v>52</v>
      </c>
      <c r="D4" s="117" t="s">
        <v>20</v>
      </c>
      <c r="E4" s="117" t="s">
        <v>53</v>
      </c>
      <c r="F4" s="117" t="s">
        <v>54</v>
      </c>
      <c r="G4" s="117" t="s">
        <v>137</v>
      </c>
      <c r="H4" s="117" t="s">
        <v>226</v>
      </c>
      <c r="I4" s="117" t="s">
        <v>207</v>
      </c>
      <c r="J4" s="117" t="s">
        <v>209</v>
      </c>
      <c r="K4" s="117" t="s">
        <v>215</v>
      </c>
      <c r="L4" s="117" t="s">
        <v>262</v>
      </c>
      <c r="M4" s="117" t="s">
        <v>287</v>
      </c>
    </row>
    <row r="5" spans="1:13">
      <c r="A5" s="118" t="s">
        <v>87</v>
      </c>
      <c r="B5" s="118">
        <v>7.4</v>
      </c>
      <c r="C5" s="118">
        <v>4.8</v>
      </c>
      <c r="D5" s="118">
        <v>6.8</v>
      </c>
      <c r="E5" s="118">
        <v>3.2</v>
      </c>
      <c r="F5" s="118">
        <v>3.4</v>
      </c>
      <c r="G5" s="118">
        <v>3.5</v>
      </c>
      <c r="H5" s="118">
        <v>3.2</v>
      </c>
      <c r="I5" s="118">
        <v>3.6</v>
      </c>
      <c r="J5" s="118">
        <v>3.7</v>
      </c>
      <c r="K5" s="118">
        <v>4.0999999999999996</v>
      </c>
      <c r="L5" s="119">
        <v>2.7288514016373107</v>
      </c>
      <c r="M5" s="119">
        <v>2.7972027972027971</v>
      </c>
    </row>
    <row r="6" spans="1:13">
      <c r="A6" s="118" t="s">
        <v>88</v>
      </c>
      <c r="B6" s="118">
        <v>5</v>
      </c>
      <c r="C6" s="118">
        <v>2.7</v>
      </c>
      <c r="D6" s="118">
        <v>4</v>
      </c>
      <c r="E6" s="118">
        <v>2.4</v>
      </c>
      <c r="F6" s="118">
        <v>3.9</v>
      </c>
      <c r="G6" s="118">
        <v>5.8</v>
      </c>
      <c r="H6" s="118">
        <v>3.3</v>
      </c>
      <c r="I6" s="118">
        <v>2.2000000000000002</v>
      </c>
      <c r="J6" s="118">
        <v>5.2</v>
      </c>
      <c r="K6" s="118">
        <v>1.8</v>
      </c>
      <c r="L6" s="119">
        <v>3.2846715328467155</v>
      </c>
      <c r="M6" s="119">
        <v>5.3686471009305654</v>
      </c>
    </row>
    <row r="7" spans="1:13">
      <c r="A7" s="118" t="s">
        <v>89</v>
      </c>
      <c r="B7" s="118">
        <v>5.5</v>
      </c>
      <c r="C7" s="118">
        <v>1.6</v>
      </c>
      <c r="D7" s="118">
        <v>4.2</v>
      </c>
      <c r="E7" s="118">
        <v>2.5</v>
      </c>
      <c r="F7" s="118">
        <v>2.6</v>
      </c>
      <c r="G7" s="118">
        <v>3.5</v>
      </c>
      <c r="H7" s="118">
        <v>4.8</v>
      </c>
      <c r="I7" s="118">
        <v>4.8</v>
      </c>
      <c r="J7" s="118">
        <v>0.9</v>
      </c>
      <c r="K7" s="118">
        <v>3.6</v>
      </c>
      <c r="L7" s="119">
        <v>5.7971014492753623</v>
      </c>
      <c r="M7" s="119">
        <v>1.9065776930409915</v>
      </c>
    </row>
    <row r="8" spans="1:13">
      <c r="A8" s="118" t="s">
        <v>90</v>
      </c>
      <c r="B8" s="118">
        <v>6.7</v>
      </c>
      <c r="C8" s="118">
        <v>4.5</v>
      </c>
      <c r="D8" s="118">
        <v>3.4</v>
      </c>
      <c r="E8" s="118">
        <v>7.1</v>
      </c>
      <c r="F8" s="118">
        <v>4.5</v>
      </c>
      <c r="G8" s="118">
        <v>3.6</v>
      </c>
      <c r="H8" s="118">
        <v>5.5</v>
      </c>
      <c r="I8" s="118">
        <v>2.2000000000000002</v>
      </c>
      <c r="J8" s="118">
        <v>4.9000000000000004</v>
      </c>
      <c r="K8" s="118">
        <v>7.4</v>
      </c>
      <c r="L8" s="119">
        <v>6.5466448445171848</v>
      </c>
      <c r="M8" s="119">
        <v>5.8284762697751873</v>
      </c>
    </row>
    <row r="9" spans="1:13">
      <c r="A9" s="118" t="s">
        <v>91</v>
      </c>
      <c r="B9" s="118">
        <v>4.5</v>
      </c>
      <c r="C9" s="118">
        <v>2.7</v>
      </c>
      <c r="D9" s="118">
        <v>3.9</v>
      </c>
      <c r="E9" s="118">
        <v>1.9</v>
      </c>
      <c r="F9" s="118">
        <v>5.7</v>
      </c>
      <c r="G9" s="118">
        <v>6.9</v>
      </c>
      <c r="H9" s="118">
        <v>5.3</v>
      </c>
      <c r="I9" s="118">
        <v>5.0999999999999996</v>
      </c>
      <c r="J9" s="118">
        <v>5.3</v>
      </c>
      <c r="K9" s="118">
        <v>2.1</v>
      </c>
      <c r="L9" s="119">
        <v>11.789924973204716</v>
      </c>
      <c r="M9" s="119">
        <v>3.3185840707964602</v>
      </c>
    </row>
    <row r="10" spans="1:13">
      <c r="A10" s="118" t="s">
        <v>92</v>
      </c>
      <c r="B10" s="118">
        <v>2.8</v>
      </c>
      <c r="C10" s="118">
        <v>4</v>
      </c>
      <c r="D10" s="118">
        <v>3.8</v>
      </c>
      <c r="E10" s="118">
        <v>1.8</v>
      </c>
      <c r="F10" s="118">
        <v>6.6</v>
      </c>
      <c r="G10" s="118">
        <v>3.4</v>
      </c>
      <c r="H10" s="118">
        <v>3.4</v>
      </c>
      <c r="I10" s="118">
        <v>6</v>
      </c>
      <c r="J10" s="118">
        <v>5</v>
      </c>
      <c r="K10" s="118">
        <v>1.4</v>
      </c>
      <c r="L10" s="119">
        <v>2.0847810979847115</v>
      </c>
      <c r="M10" s="119">
        <v>5.227781926811053</v>
      </c>
    </row>
    <row r="11" spans="1:13">
      <c r="A11" s="118" t="s">
        <v>93</v>
      </c>
      <c r="B11" s="118">
        <v>7.6</v>
      </c>
      <c r="C11" s="118">
        <v>3.4</v>
      </c>
      <c r="D11" s="118">
        <v>1.8</v>
      </c>
      <c r="E11" s="118">
        <v>2.7</v>
      </c>
      <c r="F11" s="118">
        <v>9</v>
      </c>
      <c r="G11" s="118">
        <v>8.5</v>
      </c>
      <c r="H11" s="118">
        <v>5</v>
      </c>
      <c r="I11" s="118">
        <v>7.9</v>
      </c>
      <c r="J11" s="118">
        <v>3.1</v>
      </c>
      <c r="K11" s="118">
        <v>8</v>
      </c>
      <c r="L11" s="119">
        <v>4.0983606557377046</v>
      </c>
      <c r="M11" s="119">
        <v>4.2016806722689077</v>
      </c>
    </row>
    <row r="12" spans="1:13">
      <c r="A12" s="118" t="s">
        <v>94</v>
      </c>
      <c r="B12" s="118">
        <v>4.0999999999999996</v>
      </c>
      <c r="C12" s="118">
        <v>5.6</v>
      </c>
      <c r="D12" s="118">
        <v>4.7</v>
      </c>
      <c r="E12" s="118">
        <v>3.5</v>
      </c>
      <c r="F12" s="118">
        <v>3.7</v>
      </c>
      <c r="G12" s="118">
        <v>6.7</v>
      </c>
      <c r="H12" s="118">
        <v>6.2</v>
      </c>
      <c r="I12" s="118">
        <v>3.1</v>
      </c>
      <c r="J12" s="118">
        <v>2.2000000000000002</v>
      </c>
      <c r="K12" s="118">
        <v>4</v>
      </c>
      <c r="L12" s="119">
        <v>2.0040080160320639</v>
      </c>
      <c r="M12" s="119">
        <v>2.0855057351407718</v>
      </c>
    </row>
    <row r="13" spans="1:13">
      <c r="A13" s="118" t="s">
        <v>95</v>
      </c>
      <c r="B13" s="118">
        <v>5.3</v>
      </c>
      <c r="C13" s="118">
        <v>4.4000000000000004</v>
      </c>
      <c r="D13" s="118">
        <v>4.4000000000000004</v>
      </c>
      <c r="E13" s="118">
        <v>4.4000000000000004</v>
      </c>
      <c r="F13" s="118">
        <v>3.7</v>
      </c>
      <c r="G13" s="118">
        <v>4.5999999999999996</v>
      </c>
      <c r="H13" s="118">
        <v>3.8</v>
      </c>
      <c r="I13" s="118">
        <v>3.5</v>
      </c>
      <c r="J13" s="118">
        <v>4.2</v>
      </c>
      <c r="K13" s="118">
        <v>3.8</v>
      </c>
      <c r="L13" s="119">
        <v>1.9445794846864366</v>
      </c>
      <c r="M13" s="119">
        <v>4.3604651162790695</v>
      </c>
    </row>
    <row r="14" spans="1:13">
      <c r="A14" s="118" t="s">
        <v>96</v>
      </c>
      <c r="B14" s="118">
        <v>7.4</v>
      </c>
      <c r="C14" s="118">
        <v>8.3000000000000007</v>
      </c>
      <c r="D14" s="118" t="s">
        <v>34</v>
      </c>
      <c r="E14" s="118">
        <v>7.6</v>
      </c>
      <c r="F14" s="118">
        <v>8</v>
      </c>
      <c r="G14" s="118">
        <v>5.2</v>
      </c>
      <c r="H14" s="118">
        <v>2.7</v>
      </c>
      <c r="I14" s="118">
        <v>8</v>
      </c>
      <c r="J14" s="118">
        <v>8</v>
      </c>
      <c r="K14" s="118">
        <v>5.5</v>
      </c>
      <c r="L14" s="119">
        <v>8.1521739130434785</v>
      </c>
      <c r="M14" s="119">
        <v>10.869565217391305</v>
      </c>
    </row>
    <row r="15" spans="1:13">
      <c r="A15" s="118" t="s">
        <v>97</v>
      </c>
      <c r="B15" s="118">
        <v>4.5999999999999996</v>
      </c>
      <c r="C15" s="118">
        <v>7</v>
      </c>
      <c r="D15" s="118">
        <v>4.9000000000000004</v>
      </c>
      <c r="E15" s="118">
        <v>3.8</v>
      </c>
      <c r="F15" s="118">
        <v>5.0999999999999996</v>
      </c>
      <c r="G15" s="118">
        <v>4.0999999999999996</v>
      </c>
      <c r="H15" s="118">
        <v>1.4</v>
      </c>
      <c r="I15" s="118">
        <v>8.6999999999999993</v>
      </c>
      <c r="J15" s="118">
        <v>1.5</v>
      </c>
      <c r="K15" s="118">
        <v>2.9</v>
      </c>
      <c r="L15" s="119">
        <v>1.5822784810126582</v>
      </c>
      <c r="M15" s="119">
        <v>0</v>
      </c>
    </row>
    <row r="16" spans="1:13">
      <c r="A16" s="118" t="s">
        <v>98</v>
      </c>
      <c r="B16" s="118">
        <v>3.6</v>
      </c>
      <c r="C16" s="118">
        <v>5.0999999999999996</v>
      </c>
      <c r="D16" s="118">
        <v>1.4</v>
      </c>
      <c r="E16" s="118">
        <v>5.4</v>
      </c>
      <c r="F16" s="118">
        <v>5.7</v>
      </c>
      <c r="G16" s="118">
        <v>0</v>
      </c>
      <c r="H16" s="118">
        <v>3.1</v>
      </c>
      <c r="I16" s="118">
        <v>8.1</v>
      </c>
      <c r="J16" s="118">
        <v>1.6</v>
      </c>
      <c r="K16" s="118">
        <v>1.7</v>
      </c>
      <c r="L16" s="119">
        <v>6.6334991708126037</v>
      </c>
      <c r="M16" s="119">
        <v>1.6447368421052631</v>
      </c>
    </row>
    <row r="17" spans="1:13">
      <c r="A17" s="118" t="s">
        <v>99</v>
      </c>
      <c r="B17" s="118">
        <v>7.8</v>
      </c>
      <c r="C17" s="118">
        <v>5.8</v>
      </c>
      <c r="D17" s="118">
        <v>4.3</v>
      </c>
      <c r="E17" s="118">
        <v>7</v>
      </c>
      <c r="F17" s="118">
        <v>4</v>
      </c>
      <c r="G17" s="118">
        <v>4.2</v>
      </c>
      <c r="H17" s="118">
        <v>4.5999999999999996</v>
      </c>
      <c r="I17" s="118">
        <v>4.5999999999999996</v>
      </c>
      <c r="J17" s="118">
        <v>7.8</v>
      </c>
      <c r="K17" s="118">
        <v>5.9</v>
      </c>
      <c r="L17" s="119">
        <v>6.6722268557130944</v>
      </c>
      <c r="M17" s="119">
        <v>8.5763293310463116</v>
      </c>
    </row>
    <row r="18" spans="1:13">
      <c r="A18" s="118" t="s">
        <v>100</v>
      </c>
      <c r="B18" s="118">
        <v>3.3</v>
      </c>
      <c r="C18" s="118">
        <v>4.5</v>
      </c>
      <c r="D18" s="118">
        <v>5.4</v>
      </c>
      <c r="E18" s="118">
        <v>2.8</v>
      </c>
      <c r="F18" s="118">
        <v>3</v>
      </c>
      <c r="G18" s="118">
        <v>3.1</v>
      </c>
      <c r="H18" s="118">
        <v>4.5</v>
      </c>
      <c r="I18" s="118">
        <v>7</v>
      </c>
      <c r="J18" s="118">
        <v>3.9</v>
      </c>
      <c r="K18" s="118">
        <v>5.2</v>
      </c>
      <c r="L18" s="119">
        <v>0.64808813998703829</v>
      </c>
      <c r="M18" s="119">
        <v>1.9697964543663822</v>
      </c>
    </row>
    <row r="19" spans="1:13">
      <c r="A19" s="118" t="s">
        <v>101</v>
      </c>
      <c r="B19" s="118">
        <v>4.2</v>
      </c>
      <c r="C19" s="118">
        <v>7</v>
      </c>
      <c r="D19" s="118">
        <v>3.2</v>
      </c>
      <c r="E19" s="118">
        <v>4.5</v>
      </c>
      <c r="F19" s="118">
        <v>3.2</v>
      </c>
      <c r="G19" s="118">
        <v>8.6</v>
      </c>
      <c r="H19" s="118">
        <v>4.7</v>
      </c>
      <c r="I19" s="118">
        <v>4.5999999999999996</v>
      </c>
      <c r="J19" s="118">
        <v>2.1</v>
      </c>
      <c r="K19" s="118">
        <v>4.7</v>
      </c>
      <c r="L19" s="119">
        <v>3.6084799278304014</v>
      </c>
      <c r="M19" s="119">
        <v>4.3159257660768233</v>
      </c>
    </row>
    <row r="20" spans="1:13">
      <c r="A20" s="118" t="s">
        <v>102</v>
      </c>
      <c r="B20" s="118">
        <v>2</v>
      </c>
      <c r="C20" s="118">
        <v>4</v>
      </c>
      <c r="D20" s="118">
        <v>6.7</v>
      </c>
      <c r="E20" s="118">
        <v>3.3</v>
      </c>
      <c r="F20" s="118">
        <v>5.6</v>
      </c>
      <c r="G20" s="118">
        <v>6.6</v>
      </c>
      <c r="H20" s="118">
        <v>3.7</v>
      </c>
      <c r="I20" s="118">
        <v>1.2</v>
      </c>
      <c r="J20" s="118">
        <v>1.3</v>
      </c>
      <c r="K20" s="118">
        <v>6.3</v>
      </c>
      <c r="L20" s="120">
        <v>0</v>
      </c>
      <c r="M20" s="119">
        <v>1.2610340479192939</v>
      </c>
    </row>
    <row r="21" spans="1:13">
      <c r="A21" s="118" t="s">
        <v>103</v>
      </c>
      <c r="B21" s="118">
        <v>5.6</v>
      </c>
      <c r="C21" s="118">
        <v>2.2000000000000002</v>
      </c>
      <c r="D21" s="118">
        <v>4.7</v>
      </c>
      <c r="E21" s="118">
        <v>1.1000000000000001</v>
      </c>
      <c r="F21" s="118">
        <v>4.4000000000000004</v>
      </c>
      <c r="G21" s="118">
        <v>6.7</v>
      </c>
      <c r="H21" s="118">
        <v>3.5</v>
      </c>
      <c r="I21" s="118">
        <v>4.9000000000000004</v>
      </c>
      <c r="J21" s="118">
        <v>3.1</v>
      </c>
      <c r="K21" s="118">
        <v>6.3</v>
      </c>
      <c r="L21" s="119">
        <v>6.1871616395978348</v>
      </c>
      <c r="M21" s="119">
        <v>8.1499592502037483</v>
      </c>
    </row>
    <row r="22" spans="1:13">
      <c r="A22" s="118" t="s">
        <v>104</v>
      </c>
      <c r="B22" s="118">
        <v>4.3</v>
      </c>
      <c r="C22" s="118">
        <v>4</v>
      </c>
      <c r="D22" s="118">
        <v>4.8</v>
      </c>
      <c r="E22" s="118">
        <v>4.9000000000000004</v>
      </c>
      <c r="F22" s="118">
        <v>3.9</v>
      </c>
      <c r="G22" s="118">
        <v>5.3</v>
      </c>
      <c r="H22" s="118">
        <v>4.5999999999999996</v>
      </c>
      <c r="I22" s="118">
        <v>3.9</v>
      </c>
      <c r="J22" s="118">
        <v>5.6</v>
      </c>
      <c r="K22" s="118">
        <v>4.2</v>
      </c>
      <c r="L22" s="119">
        <v>5.1070038910505833</v>
      </c>
      <c r="M22" s="119">
        <v>3.9910202045397853</v>
      </c>
    </row>
    <row r="23" spans="1:13">
      <c r="A23" s="118" t="s">
        <v>138</v>
      </c>
      <c r="B23" s="118">
        <v>4.5</v>
      </c>
      <c r="C23" s="118">
        <v>5.3</v>
      </c>
      <c r="D23" s="118">
        <v>1.6</v>
      </c>
      <c r="E23" s="118">
        <v>2.7</v>
      </c>
      <c r="F23" s="118">
        <v>1.7</v>
      </c>
      <c r="G23" s="118">
        <v>4.4000000000000004</v>
      </c>
      <c r="H23" s="118">
        <v>2.2999999999999998</v>
      </c>
      <c r="I23" s="118">
        <v>4.8</v>
      </c>
      <c r="J23" s="118">
        <v>4.7</v>
      </c>
      <c r="K23" s="118">
        <v>2.4</v>
      </c>
      <c r="L23" s="119">
        <v>4.4052863436123344</v>
      </c>
      <c r="M23" s="119">
        <v>3.5928143712574849</v>
      </c>
    </row>
    <row r="24" spans="1:13">
      <c r="A24" s="118" t="s">
        <v>106</v>
      </c>
      <c r="B24" s="118">
        <v>4.3</v>
      </c>
      <c r="C24" s="118">
        <v>5.6</v>
      </c>
      <c r="D24" s="118">
        <v>3.9</v>
      </c>
      <c r="E24" s="118">
        <v>3</v>
      </c>
      <c r="F24" s="118">
        <v>4.8</v>
      </c>
      <c r="G24" s="118">
        <v>2.2999999999999998</v>
      </c>
      <c r="H24" s="118">
        <v>4.7</v>
      </c>
      <c r="I24" s="118">
        <v>4.7</v>
      </c>
      <c r="J24" s="118">
        <v>3.3</v>
      </c>
      <c r="K24" s="118">
        <v>6.7</v>
      </c>
      <c r="L24" s="119">
        <v>7.6335877862595423</v>
      </c>
      <c r="M24" s="119">
        <v>4.1152263374485596</v>
      </c>
    </row>
    <row r="25" spans="1:13">
      <c r="A25" s="121" t="s">
        <v>107</v>
      </c>
      <c r="B25" s="121">
        <v>5.3</v>
      </c>
      <c r="C25" s="121">
        <v>3.1</v>
      </c>
      <c r="D25" s="121">
        <v>5.6</v>
      </c>
      <c r="E25" s="121">
        <v>4.0999999999999996</v>
      </c>
      <c r="F25" s="121">
        <v>4.2</v>
      </c>
      <c r="G25" s="121">
        <v>11.1</v>
      </c>
      <c r="H25" s="121">
        <v>8.3000000000000007</v>
      </c>
      <c r="I25" s="121">
        <v>5.8</v>
      </c>
      <c r="J25" s="121">
        <v>4.2</v>
      </c>
      <c r="K25" s="121">
        <v>5.9</v>
      </c>
      <c r="L25" s="122">
        <v>3.5304501323918798</v>
      </c>
      <c r="M25" s="122">
        <v>4.2808219178082192</v>
      </c>
    </row>
    <row r="26" spans="1:13">
      <c r="A26" s="123" t="s">
        <v>139</v>
      </c>
      <c r="B26" s="123">
        <v>5.3</v>
      </c>
      <c r="C26" s="123">
        <v>4.4000000000000004</v>
      </c>
      <c r="D26" s="123">
        <v>4.7</v>
      </c>
      <c r="E26" s="123">
        <v>3.6</v>
      </c>
      <c r="F26" s="123">
        <v>4.0999999999999996</v>
      </c>
      <c r="G26" s="123">
        <v>5</v>
      </c>
      <c r="H26" s="123">
        <v>4.0999999999999996</v>
      </c>
      <c r="I26" s="123">
        <v>4.3</v>
      </c>
      <c r="J26" s="123">
        <v>4</v>
      </c>
      <c r="K26" s="123">
        <v>4.2</v>
      </c>
      <c r="L26" s="124">
        <v>3.9573820395738202</v>
      </c>
      <c r="M26" s="124">
        <v>3.9615009066815454</v>
      </c>
    </row>
    <row r="27" spans="1:13">
      <c r="A27" s="12"/>
    </row>
    <row r="28" spans="1:13">
      <c r="A28" s="24" t="s">
        <v>57</v>
      </c>
      <c r="B28" s="24" t="s">
        <v>269</v>
      </c>
      <c r="C28" s="6"/>
      <c r="D28" s="6"/>
      <c r="E28" s="6"/>
    </row>
    <row r="29" spans="1:13">
      <c r="A29" s="41" t="s">
        <v>59</v>
      </c>
      <c r="B29" s="41" t="s">
        <v>270</v>
      </c>
      <c r="C29" s="16"/>
      <c r="D29" s="16"/>
    </row>
    <row r="30" spans="1:13">
      <c r="B30" s="59"/>
      <c r="C30" s="16"/>
      <c r="D30" s="16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P14"/>
  <sheetViews>
    <sheetView workbookViewId="0"/>
  </sheetViews>
  <sheetFormatPr defaultRowHeight="15"/>
  <cols>
    <col min="1" max="1" width="17.140625" bestFit="1" customWidth="1"/>
    <col min="2" max="2" width="32" customWidth="1"/>
    <col min="3" max="3" width="7.7109375" customWidth="1"/>
    <col min="4" max="4" width="6.85546875" customWidth="1"/>
    <col min="5" max="13" width="5.5703125" bestFit="1" customWidth="1"/>
    <col min="14" max="14" width="5.42578125" bestFit="1" customWidth="1"/>
    <col min="15" max="15" width="6" customWidth="1"/>
  </cols>
  <sheetData>
    <row r="1" spans="1:16">
      <c r="A1" s="5" t="s">
        <v>140</v>
      </c>
      <c r="B1" s="5" t="s">
        <v>307</v>
      </c>
      <c r="C1" s="6"/>
      <c r="D1" s="6"/>
    </row>
    <row r="2" spans="1:16">
      <c r="A2" s="2"/>
    </row>
    <row r="4" spans="1:16">
      <c r="A4" s="23" t="s">
        <v>276</v>
      </c>
      <c r="B4" s="7" t="s">
        <v>277</v>
      </c>
      <c r="C4" s="30" t="s">
        <v>50</v>
      </c>
      <c r="D4" s="30" t="s">
        <v>51</v>
      </c>
      <c r="E4" s="30" t="s">
        <v>52</v>
      </c>
      <c r="F4" s="30" t="s">
        <v>20</v>
      </c>
      <c r="G4" s="30" t="s">
        <v>53</v>
      </c>
      <c r="H4" s="30" t="s">
        <v>54</v>
      </c>
      <c r="I4" s="30" t="s">
        <v>55</v>
      </c>
      <c r="J4" s="30" t="s">
        <v>56</v>
      </c>
      <c r="K4" s="30" t="s">
        <v>207</v>
      </c>
      <c r="L4" s="30" t="s">
        <v>209</v>
      </c>
      <c r="M4" s="30" t="s">
        <v>215</v>
      </c>
      <c r="N4" s="30" t="s">
        <v>262</v>
      </c>
      <c r="O4" s="30" t="s">
        <v>287</v>
      </c>
    </row>
    <row r="5" spans="1:16">
      <c r="A5" s="23" t="s">
        <v>144</v>
      </c>
      <c r="B5" s="52" t="s">
        <v>147</v>
      </c>
      <c r="C5" s="23">
        <v>195</v>
      </c>
      <c r="D5" s="23">
        <v>235</v>
      </c>
      <c r="E5" s="23">
        <v>192</v>
      </c>
      <c r="F5" s="23">
        <v>192</v>
      </c>
      <c r="G5" s="23">
        <v>150</v>
      </c>
      <c r="H5" s="23">
        <v>162</v>
      </c>
      <c r="I5" s="23">
        <v>199</v>
      </c>
      <c r="J5" s="23">
        <v>154</v>
      </c>
      <c r="K5" s="23">
        <v>161</v>
      </c>
      <c r="L5" s="23">
        <v>148</v>
      </c>
      <c r="M5" s="23">
        <v>157</v>
      </c>
      <c r="N5" s="23">
        <v>143</v>
      </c>
      <c r="O5" s="23">
        <v>142</v>
      </c>
    </row>
    <row r="6" spans="1:16">
      <c r="A6" s="12"/>
    </row>
    <row r="7" spans="1:16">
      <c r="A7" s="23" t="s">
        <v>141</v>
      </c>
      <c r="B7" s="7" t="s">
        <v>271</v>
      </c>
      <c r="C7" s="23">
        <v>32.799999999999997</v>
      </c>
      <c r="D7" s="23">
        <v>36.6</v>
      </c>
      <c r="E7" s="32">
        <v>36.4</v>
      </c>
      <c r="F7" s="32">
        <v>25</v>
      </c>
      <c r="G7" s="32">
        <v>26.7</v>
      </c>
      <c r="H7" s="32">
        <v>32.1</v>
      </c>
      <c r="I7" s="32">
        <v>35.700000000000003</v>
      </c>
      <c r="J7" s="32">
        <v>32.5</v>
      </c>
      <c r="K7" s="32">
        <v>29.2</v>
      </c>
      <c r="L7" s="32">
        <v>22.97</v>
      </c>
      <c r="M7" s="32">
        <v>30.57</v>
      </c>
      <c r="N7" s="32">
        <v>23.076923076923077</v>
      </c>
      <c r="O7" s="32">
        <v>32.394366197183096</v>
      </c>
      <c r="P7" s="92"/>
    </row>
    <row r="8" spans="1:16">
      <c r="A8" s="23" t="s">
        <v>228</v>
      </c>
      <c r="B8" s="7" t="s">
        <v>272</v>
      </c>
      <c r="C8" s="23">
        <v>28.2</v>
      </c>
      <c r="D8" s="23">
        <v>23.8</v>
      </c>
      <c r="E8" s="32">
        <v>21.9</v>
      </c>
      <c r="F8" s="32">
        <v>26</v>
      </c>
      <c r="G8" s="32">
        <v>26</v>
      </c>
      <c r="H8" s="32">
        <v>24.7</v>
      </c>
      <c r="I8" s="32">
        <v>25.6</v>
      </c>
      <c r="J8" s="32">
        <v>20.100000000000001</v>
      </c>
      <c r="K8" s="32">
        <v>20.5</v>
      </c>
      <c r="L8" s="32">
        <v>25.68</v>
      </c>
      <c r="M8" s="32">
        <v>24.84</v>
      </c>
      <c r="N8" s="32">
        <v>33.566433566433567</v>
      </c>
      <c r="O8" s="32">
        <v>29.577464788732396</v>
      </c>
      <c r="P8" s="92"/>
    </row>
    <row r="9" spans="1:16">
      <c r="A9" s="23" t="s">
        <v>229</v>
      </c>
      <c r="B9" s="7" t="s">
        <v>273</v>
      </c>
      <c r="C9" s="23">
        <v>16.399999999999999</v>
      </c>
      <c r="D9" s="23">
        <v>20.9</v>
      </c>
      <c r="E9" s="32">
        <v>17.2</v>
      </c>
      <c r="F9" s="32">
        <v>24</v>
      </c>
      <c r="G9" s="32">
        <v>15.3</v>
      </c>
      <c r="H9" s="32">
        <v>21.6</v>
      </c>
      <c r="I9" s="32">
        <v>13.6</v>
      </c>
      <c r="J9" s="32">
        <v>22.7</v>
      </c>
      <c r="K9" s="32">
        <v>19.3</v>
      </c>
      <c r="L9" s="32">
        <v>16.89</v>
      </c>
      <c r="M9" s="32">
        <v>21.01</v>
      </c>
      <c r="N9" s="32">
        <v>20.27972027972028</v>
      </c>
      <c r="O9" s="32">
        <v>15.492957746478874</v>
      </c>
      <c r="P9" s="92"/>
    </row>
    <row r="10" spans="1:16">
      <c r="A10" s="23" t="s">
        <v>230</v>
      </c>
      <c r="B10" s="7" t="s">
        <v>274</v>
      </c>
      <c r="C10" s="23">
        <v>77.400000000000006</v>
      </c>
      <c r="D10" s="23">
        <v>81.3</v>
      </c>
      <c r="E10" s="32">
        <v>75.5</v>
      </c>
      <c r="F10" s="32">
        <v>75</v>
      </c>
      <c r="G10" s="32">
        <v>68</v>
      </c>
      <c r="H10" s="32">
        <v>78.400000000000006</v>
      </c>
      <c r="I10" s="32">
        <v>74.900000000000006</v>
      </c>
      <c r="J10" s="32">
        <v>75.3</v>
      </c>
      <c r="K10" s="32">
        <v>68.900000000000006</v>
      </c>
      <c r="L10" s="32">
        <v>65.540000000000006</v>
      </c>
      <c r="M10" s="32">
        <v>76.430000000000007</v>
      </c>
      <c r="N10" s="32">
        <v>76.92307692307692</v>
      </c>
      <c r="O10" s="32">
        <v>77.464788732394368</v>
      </c>
      <c r="P10" s="92"/>
    </row>
    <row r="11" spans="1:16">
      <c r="A11" s="23" t="s">
        <v>231</v>
      </c>
      <c r="B11" s="7" t="s">
        <v>275</v>
      </c>
      <c r="C11" s="23">
        <v>22.6</v>
      </c>
      <c r="D11" s="23">
        <v>18.7</v>
      </c>
      <c r="E11" s="32">
        <v>24.5</v>
      </c>
      <c r="F11" s="32">
        <v>25</v>
      </c>
      <c r="G11" s="32">
        <v>32</v>
      </c>
      <c r="H11" s="32">
        <v>21.6</v>
      </c>
      <c r="I11" s="32">
        <v>25.1</v>
      </c>
      <c r="J11" s="32">
        <v>24.7</v>
      </c>
      <c r="K11" s="32">
        <v>31.1</v>
      </c>
      <c r="L11" s="32">
        <v>34.46</v>
      </c>
      <c r="M11" s="32">
        <v>23.57</v>
      </c>
      <c r="N11" s="32">
        <v>23.076923076923077</v>
      </c>
      <c r="O11" s="32">
        <v>22.535211267605632</v>
      </c>
      <c r="P11" s="92"/>
    </row>
    <row r="12" spans="1:16">
      <c r="A12" s="27"/>
    </row>
    <row r="13" spans="1:16">
      <c r="A13" s="40" t="s">
        <v>108</v>
      </c>
      <c r="B13" s="40" t="s">
        <v>330</v>
      </c>
    </row>
    <row r="14" spans="1:16">
      <c r="A14" s="41" t="s">
        <v>109</v>
      </c>
      <c r="B14" s="41" t="s">
        <v>268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E27"/>
  <sheetViews>
    <sheetView workbookViewId="0"/>
  </sheetViews>
  <sheetFormatPr defaultRowHeight="15"/>
  <cols>
    <col min="1" max="1" width="17" customWidth="1"/>
    <col min="2" max="2" width="12.140625" customWidth="1"/>
    <col min="3" max="3" width="11.7109375" customWidth="1"/>
    <col min="4" max="4" width="13.42578125" customWidth="1"/>
    <col min="5" max="5" width="13" customWidth="1"/>
  </cols>
  <sheetData>
    <row r="1" spans="1:5">
      <c r="A1" s="5" t="s">
        <v>142</v>
      </c>
      <c r="B1" s="5" t="s">
        <v>308</v>
      </c>
      <c r="C1" s="6"/>
    </row>
    <row r="3" spans="1:5">
      <c r="B3" s="135" t="s">
        <v>267</v>
      </c>
      <c r="C3" s="135"/>
      <c r="D3" s="135"/>
      <c r="E3" s="135"/>
    </row>
    <row r="4" spans="1:5">
      <c r="B4" s="136" t="s">
        <v>143</v>
      </c>
      <c r="C4" s="136"/>
      <c r="D4" s="136"/>
      <c r="E4" s="136"/>
    </row>
    <row r="5" spans="1:5">
      <c r="A5" s="130" t="s">
        <v>285</v>
      </c>
      <c r="B5" s="130" t="s">
        <v>144</v>
      </c>
      <c r="C5" s="133" t="s">
        <v>145</v>
      </c>
      <c r="D5" s="133"/>
      <c r="E5" s="133"/>
    </row>
    <row r="6" spans="1:5">
      <c r="A6" s="125" t="s">
        <v>146</v>
      </c>
      <c r="B6" s="125" t="s">
        <v>147</v>
      </c>
      <c r="C6" s="134" t="s">
        <v>148</v>
      </c>
      <c r="D6" s="134"/>
      <c r="E6" s="134"/>
    </row>
    <row r="7" spans="1:5">
      <c r="A7" s="61"/>
      <c r="B7" s="63" t="s">
        <v>232</v>
      </c>
      <c r="C7" s="63" t="s">
        <v>149</v>
      </c>
      <c r="D7" s="63" t="s">
        <v>233</v>
      </c>
      <c r="E7" s="63" t="s">
        <v>234</v>
      </c>
    </row>
    <row r="8" spans="1:5">
      <c r="A8" s="53" t="s">
        <v>52</v>
      </c>
      <c r="B8" s="32">
        <v>4.4000000000000004</v>
      </c>
      <c r="C8" s="32">
        <v>2.6</v>
      </c>
      <c r="D8" s="32">
        <v>0.8</v>
      </c>
      <c r="E8" s="32">
        <v>1.1000000000000001</v>
      </c>
    </row>
    <row r="9" spans="1:5">
      <c r="A9" s="53" t="s">
        <v>20</v>
      </c>
      <c r="B9" s="32">
        <v>4.7</v>
      </c>
      <c r="C9" s="32">
        <v>2.4</v>
      </c>
      <c r="D9" s="32">
        <v>1.1000000000000001</v>
      </c>
      <c r="E9" s="32">
        <v>1.1000000000000001</v>
      </c>
    </row>
    <row r="10" spans="1:5">
      <c r="A10" s="53" t="s">
        <v>53</v>
      </c>
      <c r="B10" s="32">
        <v>3.6</v>
      </c>
      <c r="C10" s="32">
        <v>1.9</v>
      </c>
      <c r="D10" s="32">
        <v>0.6</v>
      </c>
      <c r="E10" s="32">
        <v>1.1000000000000001</v>
      </c>
    </row>
    <row r="11" spans="1:5">
      <c r="A11" s="53" t="s">
        <v>54</v>
      </c>
      <c r="B11" s="32">
        <v>4.0999999999999996</v>
      </c>
      <c r="C11" s="32">
        <v>2.2999999999999998</v>
      </c>
      <c r="D11" s="32">
        <v>0.9</v>
      </c>
      <c r="E11" s="32">
        <v>0.9</v>
      </c>
    </row>
    <row r="12" spans="1:5">
      <c r="A12" s="53" t="s">
        <v>55</v>
      </c>
      <c r="B12" s="32">
        <v>5</v>
      </c>
      <c r="C12" s="32">
        <v>3.1</v>
      </c>
      <c r="D12" s="32">
        <v>0.7</v>
      </c>
      <c r="E12" s="32">
        <v>1.3</v>
      </c>
    </row>
    <row r="13" spans="1:5">
      <c r="A13" s="53" t="s">
        <v>56</v>
      </c>
      <c r="B13" s="32">
        <v>4.0999999999999996</v>
      </c>
      <c r="C13" s="32">
        <v>2.2000000000000002</v>
      </c>
      <c r="D13" s="32">
        <v>0.9</v>
      </c>
      <c r="E13" s="32">
        <v>1</v>
      </c>
    </row>
    <row r="14" spans="1:5">
      <c r="A14" s="53" t="s">
        <v>207</v>
      </c>
      <c r="B14" s="32">
        <v>4.3</v>
      </c>
      <c r="C14" s="32">
        <v>2.1</v>
      </c>
      <c r="D14" s="32">
        <v>0.8</v>
      </c>
      <c r="E14" s="32">
        <v>1.3</v>
      </c>
    </row>
    <row r="15" spans="1:5">
      <c r="A15" s="53" t="s">
        <v>209</v>
      </c>
      <c r="B15" s="32">
        <v>4</v>
      </c>
      <c r="C15" s="32">
        <v>2</v>
      </c>
      <c r="D15" s="32">
        <v>0.7</v>
      </c>
      <c r="E15" s="32">
        <v>1.4</v>
      </c>
    </row>
    <row r="16" spans="1:5">
      <c r="A16" s="53" t="s">
        <v>215</v>
      </c>
      <c r="B16" s="32">
        <v>4.2</v>
      </c>
      <c r="C16" s="32">
        <v>2.4</v>
      </c>
      <c r="D16" s="32">
        <v>0.9</v>
      </c>
      <c r="E16" s="32">
        <v>1</v>
      </c>
    </row>
    <row r="17" spans="1:5">
      <c r="A17" s="129" t="s">
        <v>266</v>
      </c>
      <c r="B17" s="98">
        <v>4</v>
      </c>
      <c r="C17" s="99">
        <v>2.2000000000000002</v>
      </c>
      <c r="D17" s="99">
        <v>0.8</v>
      </c>
      <c r="E17" s="99">
        <v>0.9</v>
      </c>
    </row>
    <row r="18" spans="1:5">
      <c r="A18" s="129" t="s">
        <v>287</v>
      </c>
      <c r="B18" s="98">
        <v>4</v>
      </c>
      <c r="C18" s="99">
        <v>2.4550000000000001</v>
      </c>
      <c r="D18" s="99">
        <v>0.6</v>
      </c>
      <c r="E18" s="99">
        <v>0.9</v>
      </c>
    </row>
    <row r="19" spans="1:5">
      <c r="A19" s="23"/>
      <c r="B19" s="32"/>
      <c r="C19" s="58"/>
      <c r="D19" s="58"/>
      <c r="E19" s="58"/>
    </row>
    <row r="20" spans="1:5">
      <c r="A20" s="24" t="s">
        <v>108</v>
      </c>
      <c r="B20" s="24" t="s">
        <v>309</v>
      </c>
      <c r="C20" s="58"/>
      <c r="D20" s="58"/>
      <c r="E20" s="58"/>
    </row>
    <row r="21" spans="1:5">
      <c r="A21" s="41" t="s">
        <v>109</v>
      </c>
      <c r="B21" s="41" t="s">
        <v>310</v>
      </c>
      <c r="C21" s="58"/>
      <c r="D21" s="58"/>
      <c r="E21" s="58"/>
    </row>
    <row r="23" spans="1:5">
      <c r="C23" s="6"/>
    </row>
    <row r="27" spans="1:5">
      <c r="C27" s="42"/>
    </row>
  </sheetData>
  <mergeCells count="4">
    <mergeCell ref="C5:E5"/>
    <mergeCell ref="C6:E6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7"/>
  <sheetViews>
    <sheetView workbookViewId="0"/>
  </sheetViews>
  <sheetFormatPr defaultRowHeight="15"/>
  <cols>
    <col min="1" max="1" width="20.42578125" customWidth="1"/>
    <col min="2" max="2" width="67.5703125" customWidth="1"/>
  </cols>
  <sheetData>
    <row r="1" spans="1:5">
      <c r="A1" s="5" t="s">
        <v>150</v>
      </c>
      <c r="B1" s="5" t="s">
        <v>313</v>
      </c>
      <c r="C1" s="6"/>
      <c r="D1" s="6"/>
      <c r="E1" s="6"/>
    </row>
    <row r="2" spans="1:5">
      <c r="A2" s="2"/>
    </row>
    <row r="3" spans="1:5">
      <c r="A3" s="84" t="s">
        <v>151</v>
      </c>
      <c r="B3" s="84" t="s">
        <v>130</v>
      </c>
      <c r="C3" s="71"/>
      <c r="D3" s="85" t="s">
        <v>152</v>
      </c>
      <c r="E3" s="85" t="s">
        <v>153</v>
      </c>
    </row>
    <row r="4" spans="1:5">
      <c r="A4" s="86" t="s">
        <v>154</v>
      </c>
      <c r="B4" s="86" t="s">
        <v>132</v>
      </c>
      <c r="C4" s="61"/>
      <c r="D4" s="87" t="s">
        <v>152</v>
      </c>
      <c r="E4" s="87" t="s">
        <v>155</v>
      </c>
    </row>
    <row r="5" spans="1:5">
      <c r="A5" s="46" t="s">
        <v>156</v>
      </c>
      <c r="B5" s="21" t="s">
        <v>235</v>
      </c>
      <c r="C5" s="19">
        <v>1</v>
      </c>
      <c r="D5" s="74">
        <f>SUM(C5)*100/142</f>
        <v>0.70422535211267601</v>
      </c>
      <c r="E5" s="19" t="s">
        <v>312</v>
      </c>
    </row>
    <row r="6" spans="1:5">
      <c r="A6" s="46" t="s">
        <v>157</v>
      </c>
      <c r="B6" s="21" t="s">
        <v>236</v>
      </c>
      <c r="C6" s="19">
        <v>84</v>
      </c>
      <c r="D6" s="74">
        <f>SUM(C6)*100/142</f>
        <v>59.154929577464792</v>
      </c>
      <c r="E6" s="19" t="s">
        <v>158</v>
      </c>
    </row>
    <row r="7" spans="1:5">
      <c r="A7" s="16"/>
      <c r="B7" s="23" t="s">
        <v>237</v>
      </c>
      <c r="C7" s="19"/>
      <c r="D7" s="74"/>
      <c r="E7" s="19"/>
    </row>
    <row r="8" spans="1:5">
      <c r="A8" s="46" t="s">
        <v>159</v>
      </c>
      <c r="B8" s="21" t="s">
        <v>238</v>
      </c>
      <c r="C8" s="19">
        <v>48</v>
      </c>
      <c r="D8" s="74">
        <f>SUM(C8)*100/142</f>
        <v>33.802816901408448</v>
      </c>
      <c r="E8" s="19" t="s">
        <v>160</v>
      </c>
    </row>
    <row r="9" spans="1:5">
      <c r="A9" s="16"/>
      <c r="B9" s="23" t="s">
        <v>239</v>
      </c>
      <c r="C9" s="19"/>
      <c r="D9" s="74"/>
      <c r="E9" s="19"/>
    </row>
    <row r="10" spans="1:5">
      <c r="A10" s="46" t="s">
        <v>163</v>
      </c>
      <c r="B10" s="21" t="s">
        <v>244</v>
      </c>
      <c r="C10" s="19">
        <v>5</v>
      </c>
      <c r="D10" s="74">
        <f>SUM(C10)*100/142</f>
        <v>3.5211267605633805</v>
      </c>
      <c r="E10" s="19" t="s">
        <v>161</v>
      </c>
    </row>
    <row r="11" spans="1:5">
      <c r="A11" s="16"/>
      <c r="B11" s="23" t="s">
        <v>240</v>
      </c>
    </row>
    <row r="12" spans="1:5">
      <c r="A12" s="46" t="s">
        <v>162</v>
      </c>
      <c r="B12" s="21" t="s">
        <v>241</v>
      </c>
      <c r="C12" s="19">
        <v>4</v>
      </c>
      <c r="D12" s="74">
        <f>SUM(C12)*100/142</f>
        <v>2.816901408450704</v>
      </c>
      <c r="E12" s="19" t="s">
        <v>311</v>
      </c>
    </row>
    <row r="13" spans="1:5">
      <c r="B13" s="23" t="s">
        <v>242</v>
      </c>
    </row>
    <row r="14" spans="1:5">
      <c r="A14" s="88"/>
      <c r="B14" s="89" t="s">
        <v>243</v>
      </c>
      <c r="C14" s="90">
        <f>SUM(C5:C12)</f>
        <v>142</v>
      </c>
      <c r="D14" s="90">
        <v>100</v>
      </c>
      <c r="E14" s="91"/>
    </row>
    <row r="15" spans="1:5">
      <c r="A15" s="2"/>
    </row>
    <row r="16" spans="1:5">
      <c r="A16" s="23" t="s">
        <v>108</v>
      </c>
      <c r="B16" s="23" t="s">
        <v>314</v>
      </c>
    </row>
    <row r="17" spans="1:2">
      <c r="A17" s="7" t="s">
        <v>109</v>
      </c>
      <c r="B17" s="7" t="s">
        <v>301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D22"/>
  <sheetViews>
    <sheetView workbookViewId="0"/>
  </sheetViews>
  <sheetFormatPr defaultRowHeight="15"/>
  <cols>
    <col min="1" max="1" width="17.42578125" customWidth="1"/>
    <col min="2" max="2" width="148.7109375" customWidth="1"/>
  </cols>
  <sheetData>
    <row r="1" spans="1:4">
      <c r="A1" s="5" t="s">
        <v>164</v>
      </c>
      <c r="B1" s="5" t="s">
        <v>323</v>
      </c>
      <c r="C1" s="6"/>
      <c r="D1" s="6"/>
    </row>
    <row r="2" spans="1:4">
      <c r="B2" s="28" t="s">
        <v>324</v>
      </c>
    </row>
    <row r="3" spans="1:4" ht="15.75" thickBot="1">
      <c r="A3" s="81"/>
      <c r="B3" s="81"/>
      <c r="C3" s="81"/>
      <c r="D3" s="81"/>
    </row>
    <row r="4" spans="1:4">
      <c r="A4" s="137" t="s">
        <v>165</v>
      </c>
      <c r="B4" s="137"/>
      <c r="C4" s="60" t="s">
        <v>130</v>
      </c>
      <c r="D4" s="60" t="s">
        <v>152</v>
      </c>
    </row>
    <row r="5" spans="1:4" ht="15.75" thickBot="1">
      <c r="A5" s="138" t="s">
        <v>166</v>
      </c>
      <c r="B5" s="138"/>
      <c r="C5" s="82" t="s">
        <v>132</v>
      </c>
      <c r="D5" s="83" t="s">
        <v>152</v>
      </c>
    </row>
    <row r="6" spans="1:4">
      <c r="A6" s="44" t="s">
        <v>245</v>
      </c>
      <c r="B6" s="21" t="s">
        <v>246</v>
      </c>
      <c r="C6" s="43">
        <v>28</v>
      </c>
      <c r="D6" s="77">
        <f>SUM(C6)*100/142</f>
        <v>19.718309859154928</v>
      </c>
    </row>
    <row r="7" spans="1:4">
      <c r="A7" s="45" t="s">
        <v>247</v>
      </c>
      <c r="B7" s="29" t="s">
        <v>283</v>
      </c>
      <c r="C7" s="43">
        <v>16</v>
      </c>
      <c r="D7" s="77">
        <f t="shared" ref="D7:D18" si="0">SUM(C7)*100/142</f>
        <v>11.267605633802816</v>
      </c>
    </row>
    <row r="8" spans="1:4">
      <c r="A8" s="45" t="s">
        <v>251</v>
      </c>
      <c r="B8" s="29" t="s">
        <v>252</v>
      </c>
      <c r="C8" s="43">
        <v>10</v>
      </c>
      <c r="D8" s="77">
        <f t="shared" si="0"/>
        <v>7.042253521126761</v>
      </c>
    </row>
    <row r="9" spans="1:4">
      <c r="A9" s="45" t="s">
        <v>315</v>
      </c>
      <c r="B9" s="29" t="s">
        <v>317</v>
      </c>
      <c r="C9" s="43">
        <v>7</v>
      </c>
      <c r="D9" s="77">
        <f t="shared" si="0"/>
        <v>4.929577464788732</v>
      </c>
    </row>
    <row r="10" spans="1:4">
      <c r="A10" s="45" t="s">
        <v>316</v>
      </c>
      <c r="B10" s="29" t="s">
        <v>318</v>
      </c>
      <c r="C10" s="43">
        <v>7</v>
      </c>
      <c r="D10" s="77">
        <f t="shared" si="0"/>
        <v>4.929577464788732</v>
      </c>
    </row>
    <row r="11" spans="1:4">
      <c r="A11" s="45" t="s">
        <v>321</v>
      </c>
      <c r="B11" s="126" t="s">
        <v>322</v>
      </c>
      <c r="C11" s="43">
        <v>6</v>
      </c>
      <c r="D11" s="77">
        <f t="shared" si="0"/>
        <v>4.225352112676056</v>
      </c>
    </row>
    <row r="12" spans="1:4">
      <c r="A12" s="45" t="s">
        <v>280</v>
      </c>
      <c r="B12" s="29" t="s">
        <v>282</v>
      </c>
      <c r="C12" s="43">
        <v>5</v>
      </c>
      <c r="D12" s="77">
        <f t="shared" si="0"/>
        <v>3.5211267605633805</v>
      </c>
    </row>
    <row r="13" spans="1:4">
      <c r="A13" s="45" t="s">
        <v>319</v>
      </c>
      <c r="B13" s="29" t="s">
        <v>320</v>
      </c>
      <c r="C13" s="43">
        <v>5</v>
      </c>
      <c r="D13" s="77">
        <f t="shared" si="0"/>
        <v>3.5211267605633805</v>
      </c>
    </row>
    <row r="14" spans="1:4">
      <c r="A14" s="45" t="s">
        <v>325</v>
      </c>
      <c r="B14" s="127" t="s">
        <v>326</v>
      </c>
      <c r="C14" s="43">
        <v>5</v>
      </c>
      <c r="D14" s="77">
        <f t="shared" si="0"/>
        <v>3.5211267605633805</v>
      </c>
    </row>
    <row r="15" spans="1:4">
      <c r="A15" s="45" t="s">
        <v>327</v>
      </c>
      <c r="B15" s="128" t="s">
        <v>328</v>
      </c>
      <c r="C15" s="43">
        <v>5</v>
      </c>
      <c r="D15" s="77">
        <f t="shared" si="0"/>
        <v>3.5211267605633805</v>
      </c>
    </row>
    <row r="16" spans="1:4">
      <c r="A16" s="75" t="s">
        <v>250</v>
      </c>
      <c r="B16" s="76" t="s">
        <v>281</v>
      </c>
      <c r="C16" s="43">
        <v>5</v>
      </c>
      <c r="D16" s="77">
        <f t="shared" si="0"/>
        <v>3.5211267605633805</v>
      </c>
    </row>
    <row r="17" spans="1:4">
      <c r="A17" s="45" t="s">
        <v>248</v>
      </c>
      <c r="B17" s="29" t="s">
        <v>249</v>
      </c>
      <c r="C17" s="43">
        <v>5</v>
      </c>
      <c r="D17" s="77">
        <f t="shared" si="0"/>
        <v>3.5211267605633805</v>
      </c>
    </row>
    <row r="18" spans="1:4">
      <c r="A18" s="88"/>
      <c r="B18" s="131" t="s">
        <v>284</v>
      </c>
      <c r="C18" s="131">
        <f>SUM(C6:C17)</f>
        <v>104</v>
      </c>
      <c r="D18" s="132">
        <f t="shared" si="0"/>
        <v>73.239436619718305</v>
      </c>
    </row>
    <row r="19" spans="1:4" ht="15.75" thickBot="1">
      <c r="A19" s="79"/>
      <c r="B19" s="80" t="s">
        <v>253</v>
      </c>
      <c r="C19" s="80">
        <v>142</v>
      </c>
      <c r="D19" s="78">
        <f>SUM(C19)*100/142</f>
        <v>100</v>
      </c>
    </row>
    <row r="21" spans="1:4">
      <c r="A21" s="40" t="s">
        <v>108</v>
      </c>
      <c r="B21" s="40" t="s">
        <v>314</v>
      </c>
    </row>
    <row r="22" spans="1:4">
      <c r="A22" s="41" t="s">
        <v>109</v>
      </c>
      <c r="B22" s="41" t="s">
        <v>329</v>
      </c>
    </row>
  </sheetData>
  <mergeCells count="2"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G42"/>
  <sheetViews>
    <sheetView workbookViewId="0"/>
  </sheetViews>
  <sheetFormatPr defaultRowHeight="15"/>
  <cols>
    <col min="1" max="1" width="17.5703125" customWidth="1"/>
    <col min="2" max="2" width="20.42578125" customWidth="1"/>
    <col min="3" max="3" width="13.85546875" customWidth="1"/>
    <col min="4" max="4" width="14.28515625" customWidth="1"/>
    <col min="5" max="5" width="16.42578125" customWidth="1"/>
    <col min="6" max="6" width="14" customWidth="1"/>
    <col min="7" max="7" width="22.7109375" customWidth="1"/>
    <col min="9" max="9" width="11.7109375" customWidth="1"/>
  </cols>
  <sheetData>
    <row r="1" spans="1:7">
      <c r="A1" s="5" t="s">
        <v>167</v>
      </c>
      <c r="B1" s="5" t="s">
        <v>297</v>
      </c>
      <c r="C1" s="6"/>
    </row>
    <row r="2" spans="1:7">
      <c r="A2" s="62"/>
      <c r="B2" s="61"/>
      <c r="C2" s="61"/>
      <c r="D2" s="61"/>
      <c r="E2" s="61"/>
      <c r="F2" s="61"/>
      <c r="G2" s="61"/>
    </row>
    <row r="3" spans="1:7">
      <c r="A3" s="8" t="s">
        <v>26</v>
      </c>
      <c r="B3" s="8" t="s">
        <v>168</v>
      </c>
      <c r="C3" s="8" t="s">
        <v>169</v>
      </c>
      <c r="D3" s="8" t="s">
        <v>170</v>
      </c>
      <c r="E3" s="8" t="s">
        <v>168</v>
      </c>
      <c r="F3" s="8" t="s">
        <v>171</v>
      </c>
      <c r="G3" s="8" t="s">
        <v>172</v>
      </c>
    </row>
    <row r="4" spans="1:7">
      <c r="B4" s="8" t="s">
        <v>173</v>
      </c>
      <c r="C4" s="8" t="s">
        <v>174</v>
      </c>
      <c r="D4" s="8" t="s">
        <v>175</v>
      </c>
      <c r="E4" s="8" t="s">
        <v>176</v>
      </c>
      <c r="F4" s="8" t="s">
        <v>177</v>
      </c>
      <c r="G4" s="8" t="s">
        <v>178</v>
      </c>
    </row>
    <row r="5" spans="1:7">
      <c r="B5" s="9" t="s">
        <v>179</v>
      </c>
      <c r="C5" s="9" t="s">
        <v>180</v>
      </c>
      <c r="E5" s="9" t="s">
        <v>84</v>
      </c>
      <c r="F5" s="9" t="s">
        <v>181</v>
      </c>
      <c r="G5" s="9" t="s">
        <v>182</v>
      </c>
    </row>
    <row r="6" spans="1:7">
      <c r="A6" s="47" t="s">
        <v>30</v>
      </c>
      <c r="B6" s="47" t="s">
        <v>183</v>
      </c>
      <c r="C6" s="47" t="s">
        <v>184</v>
      </c>
      <c r="D6" s="47" t="s">
        <v>84</v>
      </c>
      <c r="E6" s="47" t="s">
        <v>185</v>
      </c>
      <c r="F6" s="47" t="s">
        <v>186</v>
      </c>
      <c r="G6" s="47" t="s">
        <v>187</v>
      </c>
    </row>
    <row r="7" spans="1:7">
      <c r="A7" s="19" t="s">
        <v>16</v>
      </c>
      <c r="B7" s="19">
        <v>601</v>
      </c>
      <c r="C7" s="19">
        <v>11.5</v>
      </c>
      <c r="D7" s="19">
        <v>269</v>
      </c>
      <c r="E7" s="19">
        <v>5.2</v>
      </c>
      <c r="F7" s="19">
        <v>332</v>
      </c>
      <c r="G7" s="48">
        <v>6.4</v>
      </c>
    </row>
    <row r="8" spans="1:7">
      <c r="A8" s="19" t="s">
        <v>35</v>
      </c>
      <c r="B8" s="19">
        <v>580</v>
      </c>
      <c r="C8" s="19">
        <v>12.3</v>
      </c>
      <c r="D8" s="19">
        <v>261</v>
      </c>
      <c r="E8" s="19">
        <v>5.5</v>
      </c>
      <c r="F8" s="19">
        <v>319</v>
      </c>
      <c r="G8" s="48">
        <v>6.8</v>
      </c>
    </row>
    <row r="9" spans="1:7">
      <c r="A9" s="19" t="s">
        <v>36</v>
      </c>
      <c r="B9" s="19">
        <v>482</v>
      </c>
      <c r="C9" s="19">
        <v>9.9</v>
      </c>
      <c r="D9" s="19">
        <v>199</v>
      </c>
      <c r="E9" s="19">
        <v>4.0999999999999996</v>
      </c>
      <c r="F9" s="19">
        <v>283</v>
      </c>
      <c r="G9" s="48">
        <v>5.8</v>
      </c>
    </row>
    <row r="10" spans="1:7">
      <c r="A10" s="19" t="s">
        <v>37</v>
      </c>
      <c r="B10" s="19">
        <v>474</v>
      </c>
      <c r="C10" s="19">
        <v>9.6999999999999993</v>
      </c>
      <c r="D10" s="19">
        <v>221</v>
      </c>
      <c r="E10" s="19">
        <v>4.5</v>
      </c>
      <c r="F10" s="19">
        <v>253</v>
      </c>
      <c r="G10" s="48">
        <v>5.2</v>
      </c>
    </row>
    <row r="11" spans="1:7">
      <c r="A11" s="19" t="s">
        <v>38</v>
      </c>
      <c r="B11" s="19">
        <v>462</v>
      </c>
      <c r="C11" s="19">
        <v>9.1999999999999993</v>
      </c>
      <c r="D11" s="19">
        <v>215</v>
      </c>
      <c r="E11" s="19">
        <v>4.3</v>
      </c>
      <c r="F11" s="19">
        <v>247</v>
      </c>
      <c r="G11" s="48">
        <v>4.9000000000000004</v>
      </c>
    </row>
    <row r="12" spans="1:7">
      <c r="A12" s="19" t="s">
        <v>39</v>
      </c>
      <c r="B12" s="19">
        <v>469</v>
      </c>
      <c r="C12" s="19">
        <v>8.6999999999999993</v>
      </c>
      <c r="D12" s="19">
        <v>235</v>
      </c>
      <c r="E12" s="19">
        <v>4.4000000000000004</v>
      </c>
      <c r="F12" s="19">
        <v>234</v>
      </c>
      <c r="G12" s="48">
        <v>4.3</v>
      </c>
    </row>
    <row r="13" spans="1:7">
      <c r="A13" s="19" t="s">
        <v>40</v>
      </c>
      <c r="B13" s="19">
        <v>492</v>
      </c>
      <c r="C13" s="19">
        <v>8.8000000000000007</v>
      </c>
      <c r="D13" s="19">
        <v>253</v>
      </c>
      <c r="E13" s="19">
        <v>4.5</v>
      </c>
      <c r="F13" s="19">
        <v>239</v>
      </c>
      <c r="G13" s="48">
        <v>4.3</v>
      </c>
    </row>
    <row r="14" spans="1:7">
      <c r="A14" s="19" t="s">
        <v>41</v>
      </c>
      <c r="B14" s="19">
        <v>420</v>
      </c>
      <c r="C14" s="19">
        <v>8.9</v>
      </c>
      <c r="D14" s="19">
        <v>225</v>
      </c>
      <c r="E14" s="19">
        <v>4.8</v>
      </c>
      <c r="F14" s="19">
        <v>195</v>
      </c>
      <c r="G14" s="48">
        <v>4.0999999999999996</v>
      </c>
    </row>
    <row r="15" spans="1:7">
      <c r="A15" s="19" t="s">
        <v>42</v>
      </c>
      <c r="B15" s="19">
        <v>406</v>
      </c>
      <c r="C15" s="19">
        <v>8.9</v>
      </c>
      <c r="D15" s="19">
        <v>205</v>
      </c>
      <c r="E15" s="19">
        <v>4.5</v>
      </c>
      <c r="F15" s="19">
        <v>201</v>
      </c>
      <c r="G15" s="48">
        <v>4.4000000000000004</v>
      </c>
    </row>
    <row r="16" spans="1:7">
      <c r="A16" s="19" t="s">
        <v>188</v>
      </c>
      <c r="B16" s="19">
        <v>412</v>
      </c>
      <c r="C16" s="19">
        <v>9.4</v>
      </c>
      <c r="D16" s="19">
        <v>229</v>
      </c>
      <c r="E16" s="19">
        <v>5.2</v>
      </c>
      <c r="F16" s="19">
        <v>183</v>
      </c>
      <c r="G16" s="48">
        <v>4.2</v>
      </c>
    </row>
    <row r="17" spans="1:7">
      <c r="A17" s="19" t="s">
        <v>189</v>
      </c>
      <c r="B17" s="19">
        <v>402</v>
      </c>
      <c r="C17" s="19">
        <v>9.8000000000000007</v>
      </c>
      <c r="D17" s="19">
        <v>216</v>
      </c>
      <c r="E17" s="19">
        <v>5.2</v>
      </c>
      <c r="F17" s="19">
        <v>186</v>
      </c>
      <c r="G17" s="48">
        <v>4.5999999999999996</v>
      </c>
    </row>
    <row r="18" spans="1:7">
      <c r="A18" s="19" t="s">
        <v>190</v>
      </c>
      <c r="B18" s="19">
        <v>350</v>
      </c>
      <c r="C18" s="19">
        <v>8.6999999999999993</v>
      </c>
      <c r="D18" s="19">
        <v>189</v>
      </c>
      <c r="E18" s="19">
        <v>4.7</v>
      </c>
      <c r="F18" s="19">
        <v>161</v>
      </c>
      <c r="G18" s="48">
        <v>4</v>
      </c>
    </row>
    <row r="19" spans="1:7">
      <c r="A19" s="20" t="s">
        <v>191</v>
      </c>
      <c r="B19" s="19">
        <v>337</v>
      </c>
      <c r="C19" s="19">
        <v>8.5</v>
      </c>
      <c r="D19" s="19">
        <v>180</v>
      </c>
      <c r="E19" s="19">
        <v>4.5</v>
      </c>
      <c r="F19" s="19">
        <v>157</v>
      </c>
      <c r="G19" s="48">
        <v>4</v>
      </c>
    </row>
    <row r="20" spans="1:7">
      <c r="A20" s="19" t="s">
        <v>192</v>
      </c>
      <c r="B20" s="19">
        <v>317</v>
      </c>
      <c r="C20" s="19">
        <v>7.8</v>
      </c>
      <c r="D20" s="19">
        <v>179</v>
      </c>
      <c r="E20" s="19">
        <v>4.4000000000000004</v>
      </c>
      <c r="F20" s="19">
        <v>138</v>
      </c>
      <c r="G20" s="48">
        <v>3.4</v>
      </c>
    </row>
    <row r="21" spans="1:7">
      <c r="A21" s="20" t="s">
        <v>193</v>
      </c>
      <c r="B21" s="19">
        <v>332</v>
      </c>
      <c r="C21" s="19">
        <v>7.8</v>
      </c>
      <c r="D21" s="19">
        <v>186</v>
      </c>
      <c r="E21" s="19">
        <v>4.4000000000000004</v>
      </c>
      <c r="F21" s="19">
        <v>146</v>
      </c>
      <c r="G21" s="48">
        <v>3.4</v>
      </c>
    </row>
    <row r="22" spans="1:7">
      <c r="A22" s="20" t="s">
        <v>194</v>
      </c>
      <c r="B22" s="19">
        <v>313</v>
      </c>
      <c r="C22" s="19">
        <v>7.5</v>
      </c>
      <c r="D22" s="19">
        <v>182</v>
      </c>
      <c r="E22" s="19">
        <v>4.4000000000000004</v>
      </c>
      <c r="F22" s="19">
        <v>131</v>
      </c>
      <c r="G22" s="48">
        <v>3.2</v>
      </c>
    </row>
    <row r="23" spans="1:7">
      <c r="A23" s="20" t="s">
        <v>195</v>
      </c>
      <c r="B23" s="19">
        <v>296</v>
      </c>
      <c r="C23" s="19">
        <v>7</v>
      </c>
      <c r="D23" s="19">
        <v>160</v>
      </c>
      <c r="E23" s="19">
        <v>3.8</v>
      </c>
      <c r="F23" s="19">
        <v>136</v>
      </c>
      <c r="G23" s="48">
        <v>3.2</v>
      </c>
    </row>
    <row r="24" spans="1:7">
      <c r="A24" s="20" t="s">
        <v>196</v>
      </c>
      <c r="B24" s="19">
        <v>295</v>
      </c>
      <c r="C24" s="19">
        <v>6.7</v>
      </c>
      <c r="D24" s="19">
        <v>176</v>
      </c>
      <c r="E24" s="19">
        <v>4</v>
      </c>
      <c r="F24" s="19">
        <v>119</v>
      </c>
      <c r="G24" s="48">
        <v>2.7</v>
      </c>
    </row>
    <row r="25" spans="1:7">
      <c r="A25" s="20" t="s">
        <v>197</v>
      </c>
      <c r="B25" s="19">
        <v>319</v>
      </c>
      <c r="C25" s="19">
        <v>7.1</v>
      </c>
      <c r="D25" s="19">
        <v>177</v>
      </c>
      <c r="E25" s="19">
        <v>4</v>
      </c>
      <c r="F25" s="19">
        <v>142</v>
      </c>
      <c r="G25" s="48">
        <v>3.2</v>
      </c>
    </row>
    <row r="26" spans="1:7">
      <c r="A26" s="19" t="s">
        <v>198</v>
      </c>
      <c r="B26" s="19">
        <v>297</v>
      </c>
      <c r="C26" s="19">
        <v>6.8</v>
      </c>
      <c r="D26" s="19">
        <v>185</v>
      </c>
      <c r="E26" s="19">
        <v>4.3</v>
      </c>
      <c r="F26" s="19">
        <v>112</v>
      </c>
      <c r="G26" s="48">
        <v>2.6</v>
      </c>
    </row>
    <row r="27" spans="1:7">
      <c r="A27" s="20" t="s">
        <v>199</v>
      </c>
      <c r="B27" s="19">
        <v>243</v>
      </c>
      <c r="C27" s="19">
        <v>5.9</v>
      </c>
      <c r="D27" s="19">
        <v>145</v>
      </c>
      <c r="E27" s="19">
        <v>3.5</v>
      </c>
      <c r="F27" s="19">
        <v>98</v>
      </c>
      <c r="G27" s="48">
        <v>2.4</v>
      </c>
    </row>
    <row r="28" spans="1:7">
      <c r="A28" s="19" t="s">
        <v>200</v>
      </c>
      <c r="B28" s="19">
        <v>209</v>
      </c>
      <c r="C28" s="19">
        <v>5</v>
      </c>
      <c r="D28" s="19">
        <v>130</v>
      </c>
      <c r="E28" s="19">
        <v>3.1</v>
      </c>
      <c r="F28" s="19">
        <v>79</v>
      </c>
      <c r="G28" s="48">
        <v>1.9</v>
      </c>
    </row>
    <row r="29" spans="1:7">
      <c r="A29" s="20" t="s">
        <v>201</v>
      </c>
      <c r="B29" s="19">
        <v>236</v>
      </c>
      <c r="C29" s="19">
        <v>5.9</v>
      </c>
      <c r="D29" s="19">
        <v>144</v>
      </c>
      <c r="E29" s="19">
        <v>3.6</v>
      </c>
      <c r="F29" s="19">
        <v>92</v>
      </c>
      <c r="G29" s="48">
        <v>2.2999999999999998</v>
      </c>
    </row>
    <row r="30" spans="1:7">
      <c r="A30" s="19" t="s">
        <v>202</v>
      </c>
      <c r="B30" s="19">
        <v>272</v>
      </c>
      <c r="C30" s="19">
        <v>6.8</v>
      </c>
      <c r="D30" s="19">
        <v>150</v>
      </c>
      <c r="E30" s="19">
        <v>3.8</v>
      </c>
      <c r="F30" s="19">
        <v>122</v>
      </c>
      <c r="G30" s="48">
        <v>3.1</v>
      </c>
    </row>
    <row r="31" spans="1:7">
      <c r="A31" s="19" t="s">
        <v>203</v>
      </c>
      <c r="B31" s="19">
        <v>244</v>
      </c>
      <c r="C31" s="19">
        <v>6.5</v>
      </c>
      <c r="D31" s="19">
        <v>163</v>
      </c>
      <c r="E31" s="19">
        <v>4.3</v>
      </c>
      <c r="F31" s="19">
        <v>81</v>
      </c>
      <c r="G31" s="48">
        <v>2.2000000000000002</v>
      </c>
    </row>
    <row r="32" spans="1:7">
      <c r="A32" s="20" t="s">
        <v>254</v>
      </c>
      <c r="B32" s="19">
        <v>249</v>
      </c>
      <c r="C32" s="19">
        <v>6.6</v>
      </c>
      <c r="D32" s="19">
        <v>169</v>
      </c>
      <c r="E32" s="19">
        <v>4.5</v>
      </c>
      <c r="F32" s="19">
        <v>80</v>
      </c>
      <c r="G32" s="48">
        <v>2.1</v>
      </c>
    </row>
    <row r="33" spans="1:7">
      <c r="A33" s="19" t="s">
        <v>255</v>
      </c>
      <c r="B33" s="19">
        <v>221</v>
      </c>
      <c r="C33" s="19">
        <v>6</v>
      </c>
      <c r="D33" s="19">
        <v>149</v>
      </c>
      <c r="E33" s="19">
        <v>4.0999999999999996</v>
      </c>
      <c r="F33" s="19">
        <v>72</v>
      </c>
      <c r="G33" s="48">
        <v>2</v>
      </c>
    </row>
    <row r="34" spans="1:7">
      <c r="A34" s="19" t="s">
        <v>256</v>
      </c>
      <c r="B34" s="19">
        <v>251</v>
      </c>
      <c r="C34" s="19">
        <v>6.8</v>
      </c>
      <c r="D34" s="19">
        <v>164</v>
      </c>
      <c r="E34" s="19">
        <v>4.4000000000000004</v>
      </c>
      <c r="F34" s="19">
        <v>87</v>
      </c>
      <c r="G34" s="48">
        <v>2.4</v>
      </c>
    </row>
    <row r="35" spans="1:7">
      <c r="A35" s="19" t="s">
        <v>264</v>
      </c>
      <c r="B35" s="19">
        <v>242</v>
      </c>
      <c r="C35" s="19">
        <v>6.7</v>
      </c>
      <c r="D35" s="19">
        <v>161</v>
      </c>
      <c r="E35" s="19">
        <v>4.4000000000000004</v>
      </c>
      <c r="F35" s="19">
        <v>81</v>
      </c>
      <c r="G35" s="48">
        <v>2.2000000000000002</v>
      </c>
    </row>
    <row r="36" spans="1:7">
      <c r="A36" s="20" t="s">
        <v>298</v>
      </c>
      <c r="B36" s="20">
        <v>230</v>
      </c>
      <c r="C36" s="20">
        <v>6.4</v>
      </c>
      <c r="D36" s="20">
        <v>142</v>
      </c>
      <c r="E36" s="20">
        <v>3.9</v>
      </c>
      <c r="F36" s="20">
        <v>88</v>
      </c>
      <c r="G36" s="49">
        <v>2.5</v>
      </c>
    </row>
    <row r="37" spans="1:7">
      <c r="A37" s="20"/>
      <c r="B37" s="20"/>
      <c r="C37" s="20"/>
      <c r="D37" s="20"/>
      <c r="E37" s="20"/>
      <c r="F37" s="20"/>
      <c r="G37" s="49"/>
    </row>
    <row r="38" spans="1:7">
      <c r="A38" s="24" t="s">
        <v>108</v>
      </c>
      <c r="B38" s="13" t="s">
        <v>58</v>
      </c>
      <c r="C38" s="6"/>
    </row>
    <row r="39" spans="1:7">
      <c r="A39" s="25" t="s">
        <v>109</v>
      </c>
      <c r="B39" s="14" t="s">
        <v>71</v>
      </c>
      <c r="C39" s="6"/>
    </row>
    <row r="40" spans="1:7">
      <c r="A40" s="35" t="s">
        <v>258</v>
      </c>
      <c r="C40" s="16"/>
      <c r="E40" s="6"/>
    </row>
    <row r="41" spans="1:7">
      <c r="A41" s="40" t="s">
        <v>117</v>
      </c>
      <c r="B41" s="15" t="s">
        <v>257</v>
      </c>
    </row>
    <row r="42" spans="1:7">
      <c r="A42" s="41" t="s">
        <v>61</v>
      </c>
      <c r="B42" s="17" t="s">
        <v>259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M29"/>
  <sheetViews>
    <sheetView workbookViewId="0"/>
  </sheetViews>
  <sheetFormatPr defaultRowHeight="15"/>
  <cols>
    <col min="1" max="1" width="25.5703125" customWidth="1"/>
  </cols>
  <sheetData>
    <row r="1" spans="1:13">
      <c r="A1" s="5" t="s">
        <v>204</v>
      </c>
      <c r="B1" s="5" t="s">
        <v>299</v>
      </c>
      <c r="C1" s="6"/>
      <c r="D1" s="6"/>
    </row>
    <row r="2" spans="1:13">
      <c r="A2" s="64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>
      <c r="A3" s="65" t="s">
        <v>205</v>
      </c>
      <c r="B3" s="139" t="s">
        <v>265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3">
      <c r="A4" s="66"/>
      <c r="B4" s="63" t="s">
        <v>51</v>
      </c>
      <c r="C4" s="63" t="s">
        <v>52</v>
      </c>
      <c r="D4" s="63" t="s">
        <v>20</v>
      </c>
      <c r="E4" s="63" t="s">
        <v>53</v>
      </c>
      <c r="F4" s="63" t="s">
        <v>54</v>
      </c>
      <c r="G4" s="63" t="s">
        <v>55</v>
      </c>
      <c r="H4" s="63" t="s">
        <v>56</v>
      </c>
      <c r="I4" s="63" t="s">
        <v>207</v>
      </c>
      <c r="J4" s="63" t="s">
        <v>260</v>
      </c>
      <c r="K4" s="63" t="s">
        <v>215</v>
      </c>
      <c r="L4" s="63" t="s">
        <v>262</v>
      </c>
      <c r="M4" s="100" t="s">
        <v>287</v>
      </c>
    </row>
    <row r="5" spans="1:13" ht="15" customHeight="1">
      <c r="A5" s="67" t="s">
        <v>206</v>
      </c>
      <c r="B5" s="19">
        <v>9.1</v>
      </c>
      <c r="C5" s="19">
        <v>6.2</v>
      </c>
      <c r="D5" s="19">
        <v>6.9</v>
      </c>
      <c r="E5" s="19">
        <v>4.5999999999999996</v>
      </c>
      <c r="F5" s="19">
        <v>5.6</v>
      </c>
      <c r="G5" s="19">
        <v>5.3</v>
      </c>
      <c r="H5" s="19">
        <v>6.1</v>
      </c>
      <c r="I5" s="19">
        <v>6.7</v>
      </c>
      <c r="J5" s="19">
        <v>5.9</v>
      </c>
      <c r="K5" s="19">
        <v>6.4</v>
      </c>
      <c r="L5" s="48">
        <v>4.32686364198294</v>
      </c>
      <c r="M5" s="32">
        <v>5.6976449734109904</v>
      </c>
    </row>
    <row r="6" spans="1:13">
      <c r="A6" s="67" t="s">
        <v>88</v>
      </c>
      <c r="B6" s="19">
        <v>7.3</v>
      </c>
      <c r="C6" s="19">
        <v>7.2</v>
      </c>
      <c r="D6" s="19">
        <v>6.4</v>
      </c>
      <c r="E6" s="19">
        <v>4.5999999999999996</v>
      </c>
      <c r="F6" s="19">
        <v>8.4</v>
      </c>
      <c r="G6" s="19">
        <v>9.1999999999999993</v>
      </c>
      <c r="H6" s="19">
        <v>6.6</v>
      </c>
      <c r="I6" s="19">
        <v>6.5</v>
      </c>
      <c r="J6" s="19">
        <v>7.7</v>
      </c>
      <c r="K6" s="19">
        <v>4.3</v>
      </c>
      <c r="L6" s="48">
        <v>5.8160668847691745</v>
      </c>
      <c r="M6" s="32">
        <v>6.4239828693790146</v>
      </c>
    </row>
    <row r="7" spans="1:13">
      <c r="A7" s="67" t="s">
        <v>89</v>
      </c>
      <c r="B7" s="19">
        <v>7</v>
      </c>
      <c r="C7" s="19">
        <v>7.9</v>
      </c>
      <c r="D7" s="19">
        <v>4.2</v>
      </c>
      <c r="E7" s="19">
        <v>5</v>
      </c>
      <c r="F7" s="19">
        <v>4.3</v>
      </c>
      <c r="G7" s="19">
        <v>5.2</v>
      </c>
      <c r="H7" s="19">
        <v>4.8</v>
      </c>
      <c r="I7" s="19">
        <v>7.6</v>
      </c>
      <c r="J7" s="19">
        <v>2.8</v>
      </c>
      <c r="K7" s="19">
        <v>7.2</v>
      </c>
      <c r="L7" s="48">
        <v>10.546500479386385</v>
      </c>
      <c r="M7" s="32">
        <v>3.8022813688212929</v>
      </c>
    </row>
    <row r="8" spans="1:13">
      <c r="A8" s="67" t="s">
        <v>90</v>
      </c>
      <c r="B8" s="19">
        <v>7.3</v>
      </c>
      <c r="C8" s="19">
        <v>9</v>
      </c>
      <c r="D8" s="19">
        <v>6.7</v>
      </c>
      <c r="E8" s="19">
        <v>7.1</v>
      </c>
      <c r="F8" s="19">
        <v>6</v>
      </c>
      <c r="G8" s="19">
        <v>5</v>
      </c>
      <c r="H8" s="19">
        <v>6.3</v>
      </c>
      <c r="I8" s="19">
        <v>7.4</v>
      </c>
      <c r="J8" s="19">
        <v>7.3</v>
      </c>
      <c r="K8" s="19">
        <v>15.5</v>
      </c>
      <c r="L8" s="48">
        <v>8.9576547231270354</v>
      </c>
      <c r="M8" s="32">
        <v>4.9833887043189371</v>
      </c>
    </row>
    <row r="9" spans="1:13">
      <c r="A9" s="67" t="s">
        <v>91</v>
      </c>
      <c r="B9" s="19">
        <v>1.8</v>
      </c>
      <c r="C9" s="19">
        <v>3.5</v>
      </c>
      <c r="D9" s="19">
        <v>2</v>
      </c>
      <c r="E9" s="19">
        <v>3.8</v>
      </c>
      <c r="F9" s="19">
        <v>4.8</v>
      </c>
      <c r="G9" s="19">
        <v>8.9</v>
      </c>
      <c r="H9" s="19">
        <v>7.3</v>
      </c>
      <c r="I9" s="19">
        <v>5.0999999999999996</v>
      </c>
      <c r="J9" s="19">
        <v>7.4</v>
      </c>
      <c r="K9" s="19">
        <v>2.1</v>
      </c>
      <c r="L9" s="48">
        <v>10.695187165775401</v>
      </c>
      <c r="M9" s="32">
        <v>8.8008800880088014</v>
      </c>
    </row>
    <row r="10" spans="1:13">
      <c r="A10" s="67" t="s">
        <v>92</v>
      </c>
      <c r="B10" s="19">
        <v>6.7</v>
      </c>
      <c r="C10" s="19">
        <v>6.9</v>
      </c>
      <c r="D10" s="19">
        <v>3.8</v>
      </c>
      <c r="E10" s="19">
        <v>4.9000000000000004</v>
      </c>
      <c r="F10" s="19">
        <v>3.3</v>
      </c>
      <c r="G10" s="19">
        <v>7.5</v>
      </c>
      <c r="H10" s="19">
        <v>8.1999999999999993</v>
      </c>
      <c r="I10" s="19">
        <v>7.3</v>
      </c>
      <c r="J10" s="19">
        <v>9.1999999999999993</v>
      </c>
      <c r="K10" s="19">
        <v>5.6</v>
      </c>
      <c r="L10" s="48">
        <v>5.5363321799307954</v>
      </c>
      <c r="M10" s="32">
        <v>8.1662954714179659</v>
      </c>
    </row>
    <row r="11" spans="1:13">
      <c r="A11" s="67" t="s">
        <v>93</v>
      </c>
      <c r="B11" s="19">
        <v>8.4</v>
      </c>
      <c r="C11" s="19">
        <v>5.0999999999999996</v>
      </c>
      <c r="D11" s="19">
        <v>1.8</v>
      </c>
      <c r="E11" s="19">
        <v>5.5</v>
      </c>
      <c r="F11" s="19">
        <v>9.9</v>
      </c>
      <c r="G11" s="19">
        <v>10.3</v>
      </c>
      <c r="H11" s="19">
        <v>5.9</v>
      </c>
      <c r="I11" s="19">
        <v>8.8000000000000007</v>
      </c>
      <c r="J11" s="19">
        <v>7.1</v>
      </c>
      <c r="K11" s="19">
        <v>11.9</v>
      </c>
      <c r="L11" s="48">
        <v>9.1556459816887088</v>
      </c>
      <c r="M11" s="32">
        <v>6.2695924764890281</v>
      </c>
    </row>
    <row r="12" spans="1:13">
      <c r="A12" s="67" t="s">
        <v>94</v>
      </c>
      <c r="B12" s="19">
        <v>6.6</v>
      </c>
      <c r="C12" s="19">
        <v>7.2</v>
      </c>
      <c r="D12" s="19">
        <v>10.199999999999999</v>
      </c>
      <c r="E12" s="19">
        <v>3.5</v>
      </c>
      <c r="F12" s="19">
        <v>9.1</v>
      </c>
      <c r="G12" s="19">
        <v>6.7</v>
      </c>
      <c r="H12" s="19">
        <v>4.0999999999999996</v>
      </c>
      <c r="I12" s="19">
        <v>5.2</v>
      </c>
      <c r="J12" s="19">
        <v>7.5</v>
      </c>
      <c r="K12" s="19">
        <v>4</v>
      </c>
      <c r="L12" s="48">
        <v>10.912698412698413</v>
      </c>
      <c r="M12" s="32">
        <v>4.1580041580041582</v>
      </c>
    </row>
    <row r="13" spans="1:13">
      <c r="A13" s="67" t="s">
        <v>95</v>
      </c>
      <c r="B13" s="19">
        <v>4.0999999999999996</v>
      </c>
      <c r="C13" s="19">
        <v>5.0999999999999996</v>
      </c>
      <c r="D13" s="19">
        <v>4</v>
      </c>
      <c r="E13" s="19">
        <v>4</v>
      </c>
      <c r="F13" s="19">
        <v>4.5</v>
      </c>
      <c r="G13" s="19">
        <v>4.5999999999999996</v>
      </c>
      <c r="H13" s="19">
        <v>4.3</v>
      </c>
      <c r="I13" s="19">
        <v>6.9</v>
      </c>
      <c r="J13" s="19">
        <v>5.5</v>
      </c>
      <c r="K13" s="19">
        <v>7</v>
      </c>
      <c r="L13" s="48">
        <v>3.3980582524271843</v>
      </c>
      <c r="M13" s="32">
        <v>4.8309178743961354</v>
      </c>
    </row>
    <row r="14" spans="1:13">
      <c r="A14" s="67" t="s">
        <v>96</v>
      </c>
      <c r="B14" s="19">
        <v>4.5999999999999996</v>
      </c>
      <c r="C14" s="19">
        <v>9.8000000000000007</v>
      </c>
      <c r="D14" s="19">
        <v>13.7</v>
      </c>
      <c r="E14" s="19">
        <v>5</v>
      </c>
      <c r="F14" s="19">
        <v>12.5</v>
      </c>
      <c r="G14" s="19">
        <v>8</v>
      </c>
      <c r="H14" s="19">
        <v>7.7</v>
      </c>
      <c r="I14" s="19">
        <v>5.4</v>
      </c>
      <c r="J14" s="19">
        <v>5.3</v>
      </c>
      <c r="K14" s="19">
        <v>16.3</v>
      </c>
      <c r="L14" s="48">
        <v>16.085790884718499</v>
      </c>
      <c r="M14" s="32">
        <v>21.50537634408602</v>
      </c>
    </row>
    <row r="15" spans="1:13">
      <c r="A15" s="67" t="s">
        <v>97</v>
      </c>
      <c r="B15" s="19">
        <v>2.2999999999999998</v>
      </c>
      <c r="C15" s="19">
        <v>6.9</v>
      </c>
      <c r="D15" s="19">
        <v>8.5</v>
      </c>
      <c r="E15" s="19">
        <v>5</v>
      </c>
      <c r="F15" s="19">
        <v>10.1</v>
      </c>
      <c r="G15" s="19">
        <v>10.8</v>
      </c>
      <c r="H15" s="19">
        <v>8.6</v>
      </c>
      <c r="I15" s="19">
        <v>8.6999999999999993</v>
      </c>
      <c r="J15" s="19">
        <v>4.5999999999999996</v>
      </c>
      <c r="K15" s="19">
        <v>10.1</v>
      </c>
      <c r="L15" s="48">
        <v>4.7244094488188972</v>
      </c>
      <c r="M15" s="32">
        <v>0</v>
      </c>
    </row>
    <row r="16" spans="1:13">
      <c r="A16" s="67" t="s">
        <v>98</v>
      </c>
      <c r="B16" s="19">
        <v>8.4</v>
      </c>
      <c r="C16" s="19">
        <v>5.0999999999999996</v>
      </c>
      <c r="D16" s="19">
        <v>4.3</v>
      </c>
      <c r="E16" s="19">
        <v>4.0999999999999996</v>
      </c>
      <c r="F16" s="19">
        <v>8.5</v>
      </c>
      <c r="G16" s="19">
        <v>2.9</v>
      </c>
      <c r="H16" s="19">
        <v>3.1</v>
      </c>
      <c r="I16" s="19">
        <v>11.3</v>
      </c>
      <c r="J16" s="19">
        <v>4.9000000000000004</v>
      </c>
      <c r="K16" s="19">
        <v>0</v>
      </c>
      <c r="L16" s="48">
        <v>11.551155115511552</v>
      </c>
      <c r="M16" s="32">
        <v>3.278688524590164</v>
      </c>
    </row>
    <row r="17" spans="1:13">
      <c r="A17" s="67" t="s">
        <v>99</v>
      </c>
      <c r="B17" s="19">
        <v>9.9</v>
      </c>
      <c r="C17" s="19">
        <v>10.3</v>
      </c>
      <c r="D17" s="19">
        <v>10.4</v>
      </c>
      <c r="E17" s="19">
        <v>9.6</v>
      </c>
      <c r="F17" s="19">
        <v>9.1999999999999993</v>
      </c>
      <c r="G17" s="19">
        <v>6.4</v>
      </c>
      <c r="H17" s="19">
        <v>5.3</v>
      </c>
      <c r="I17" s="19">
        <v>3.8</v>
      </c>
      <c r="J17" s="19">
        <v>3.1</v>
      </c>
      <c r="K17" s="19">
        <v>5.8</v>
      </c>
      <c r="L17" s="48">
        <v>11.599005799502899</v>
      </c>
      <c r="M17" s="32">
        <v>7.6988879384088964</v>
      </c>
    </row>
    <row r="18" spans="1:13">
      <c r="A18" s="67" t="s">
        <v>100</v>
      </c>
      <c r="B18" s="19">
        <v>6.5</v>
      </c>
      <c r="C18" s="19">
        <v>5.6</v>
      </c>
      <c r="D18" s="19">
        <v>7.7</v>
      </c>
      <c r="E18" s="19">
        <v>6.8</v>
      </c>
      <c r="F18" s="19">
        <v>5.9</v>
      </c>
      <c r="G18" s="19">
        <v>4.3</v>
      </c>
      <c r="H18" s="19">
        <v>6.4</v>
      </c>
      <c r="I18" s="19">
        <v>8.1999999999999993</v>
      </c>
      <c r="J18" s="19">
        <v>5.2</v>
      </c>
      <c r="K18" s="19">
        <v>11</v>
      </c>
      <c r="L18" s="48">
        <v>5.1579626047711153</v>
      </c>
      <c r="M18" s="32">
        <v>3.2765399737876804</v>
      </c>
    </row>
    <row r="19" spans="1:13">
      <c r="A19" s="67" t="s">
        <v>101</v>
      </c>
      <c r="B19" s="19">
        <v>5.8</v>
      </c>
      <c r="C19" s="19">
        <v>11.1</v>
      </c>
      <c r="D19" s="19">
        <v>7</v>
      </c>
      <c r="E19" s="19">
        <v>4.4000000000000004</v>
      </c>
      <c r="F19" s="19">
        <v>3.9</v>
      </c>
      <c r="G19" s="19">
        <v>8.5</v>
      </c>
      <c r="H19" s="19">
        <v>6.6</v>
      </c>
      <c r="I19" s="19">
        <v>7.5</v>
      </c>
      <c r="J19" s="19">
        <v>3.4</v>
      </c>
      <c r="K19" s="19">
        <v>8.1</v>
      </c>
      <c r="L19" s="48">
        <v>5.840071877807727</v>
      </c>
      <c r="M19" s="32">
        <v>6.8758057584873224</v>
      </c>
    </row>
    <row r="20" spans="1:13">
      <c r="A20" s="67" t="s">
        <v>102</v>
      </c>
      <c r="B20" s="19">
        <v>4</v>
      </c>
      <c r="C20" s="19">
        <v>8</v>
      </c>
      <c r="D20" s="19">
        <v>2.2000000000000002</v>
      </c>
      <c r="E20" s="19">
        <v>3.3</v>
      </c>
      <c r="F20" s="19">
        <v>3.4</v>
      </c>
      <c r="G20" s="19">
        <v>9.8000000000000007</v>
      </c>
      <c r="H20" s="19">
        <v>7.3</v>
      </c>
      <c r="I20" s="19">
        <v>1.2</v>
      </c>
      <c r="J20" s="19">
        <v>5.2</v>
      </c>
      <c r="K20" s="19">
        <v>7.5</v>
      </c>
      <c r="L20" s="48">
        <v>1.2406947890818858</v>
      </c>
      <c r="M20" s="32">
        <v>2.5157232704402515</v>
      </c>
    </row>
    <row r="21" spans="1:13">
      <c r="A21" s="67" t="s">
        <v>103</v>
      </c>
      <c r="B21" s="19">
        <v>7.7</v>
      </c>
      <c r="C21" s="19">
        <v>4.9000000000000004</v>
      </c>
      <c r="D21" s="19">
        <v>6.4</v>
      </c>
      <c r="E21" s="19">
        <v>6.2</v>
      </c>
      <c r="F21" s="19">
        <v>5</v>
      </c>
      <c r="G21" s="19">
        <v>7.9</v>
      </c>
      <c r="H21" s="19">
        <v>7.6</v>
      </c>
      <c r="I21" s="19">
        <v>12.4</v>
      </c>
      <c r="J21" s="19">
        <v>7.6</v>
      </c>
      <c r="K21" s="19">
        <v>9.4</v>
      </c>
      <c r="L21" s="48">
        <v>9.2307692307692299</v>
      </c>
      <c r="M21" s="32">
        <v>11.354420113544201</v>
      </c>
    </row>
    <row r="22" spans="1:13">
      <c r="A22" s="67" t="s">
        <v>104</v>
      </c>
      <c r="B22" s="19">
        <v>7.3</v>
      </c>
      <c r="C22" s="19">
        <v>6.4</v>
      </c>
      <c r="D22" s="19">
        <v>4.0999999999999996</v>
      </c>
      <c r="E22" s="19">
        <v>6.1</v>
      </c>
      <c r="F22" s="19">
        <v>5.0999999999999996</v>
      </c>
      <c r="G22" s="19">
        <v>7.2</v>
      </c>
      <c r="H22" s="19">
        <v>7</v>
      </c>
      <c r="I22" s="19">
        <v>4.8</v>
      </c>
      <c r="J22" s="19">
        <v>6.3</v>
      </c>
      <c r="K22" s="19">
        <v>4.7</v>
      </c>
      <c r="L22" s="48">
        <v>8.7082728592162546</v>
      </c>
      <c r="M22" s="32">
        <v>7.4478649453823236</v>
      </c>
    </row>
    <row r="23" spans="1:13">
      <c r="A23" s="67" t="s">
        <v>138</v>
      </c>
      <c r="B23" s="19">
        <v>6.9</v>
      </c>
      <c r="C23" s="19">
        <v>6.3</v>
      </c>
      <c r="D23" s="19">
        <v>4.4000000000000004</v>
      </c>
      <c r="E23" s="19">
        <v>2.2000000000000002</v>
      </c>
      <c r="F23" s="19">
        <v>5.5</v>
      </c>
      <c r="G23" s="19">
        <v>5.5</v>
      </c>
      <c r="H23" s="19">
        <v>6.4</v>
      </c>
      <c r="I23" s="19">
        <v>4.2</v>
      </c>
      <c r="J23" s="19">
        <v>8.8000000000000007</v>
      </c>
      <c r="K23" s="19">
        <v>4.8</v>
      </c>
      <c r="L23" s="48">
        <v>6.2656641604010028</v>
      </c>
      <c r="M23" s="32">
        <v>6.5632458233890212</v>
      </c>
    </row>
    <row r="24" spans="1:13">
      <c r="A24" s="67" t="s">
        <v>106</v>
      </c>
      <c r="B24" s="19">
        <v>7.9</v>
      </c>
      <c r="C24" s="19">
        <v>7.7</v>
      </c>
      <c r="D24" s="19">
        <v>2.4</v>
      </c>
      <c r="E24" s="19">
        <v>5.3</v>
      </c>
      <c r="F24" s="19">
        <v>6.4</v>
      </c>
      <c r="G24" s="19">
        <v>5.4</v>
      </c>
      <c r="H24" s="19">
        <v>6.2</v>
      </c>
      <c r="I24" s="19">
        <v>6.3</v>
      </c>
      <c r="J24" s="19">
        <v>4.0999999999999996</v>
      </c>
      <c r="K24" s="19">
        <v>7.5</v>
      </c>
      <c r="L24" s="48">
        <v>8.4459459459459456</v>
      </c>
      <c r="M24" s="32">
        <v>8.1967213114754092</v>
      </c>
    </row>
    <row r="25" spans="1:13">
      <c r="A25" s="67" t="s">
        <v>107</v>
      </c>
      <c r="B25" s="19">
        <v>8.1999999999999993</v>
      </c>
      <c r="C25" s="19">
        <v>4.5999999999999996</v>
      </c>
      <c r="D25" s="19">
        <v>7.9</v>
      </c>
      <c r="E25" s="19">
        <v>2.5</v>
      </c>
      <c r="F25" s="19">
        <v>3.3</v>
      </c>
      <c r="G25" s="19">
        <v>13.5</v>
      </c>
      <c r="H25" s="19">
        <v>12.3</v>
      </c>
      <c r="I25" s="19">
        <v>5.7</v>
      </c>
      <c r="J25" s="19">
        <v>5.9</v>
      </c>
      <c r="K25" s="19">
        <v>5.9</v>
      </c>
      <c r="L25" s="48">
        <v>3.5211267605633805</v>
      </c>
      <c r="M25" s="93">
        <v>9.353741496598639</v>
      </c>
    </row>
    <row r="26" spans="1:13">
      <c r="A26" s="68" t="s">
        <v>139</v>
      </c>
      <c r="B26" s="69">
        <v>7.1</v>
      </c>
      <c r="C26" s="69">
        <v>6.8</v>
      </c>
      <c r="D26" s="69">
        <v>5.9</v>
      </c>
      <c r="E26" s="69">
        <v>5</v>
      </c>
      <c r="F26" s="69">
        <v>5.9</v>
      </c>
      <c r="G26" s="69">
        <v>6.8</v>
      </c>
      <c r="H26" s="69">
        <v>6.5</v>
      </c>
      <c r="I26" s="69">
        <v>6.6</v>
      </c>
      <c r="J26" s="69">
        <v>6</v>
      </c>
      <c r="K26" s="69">
        <v>6.8</v>
      </c>
      <c r="L26" s="69">
        <v>6.6674013665417675</v>
      </c>
      <c r="M26" s="101">
        <v>6.3911968210742769</v>
      </c>
    </row>
    <row r="27" spans="1:13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3">
      <c r="A28" s="24" t="s">
        <v>57</v>
      </c>
      <c r="B28" s="24" t="s">
        <v>269</v>
      </c>
      <c r="C28" s="6"/>
      <c r="D28" s="6"/>
    </row>
    <row r="29" spans="1:13">
      <c r="A29" s="41" t="s">
        <v>59</v>
      </c>
      <c r="B29" s="41" t="s">
        <v>270</v>
      </c>
      <c r="C29" s="6"/>
      <c r="D29" s="6"/>
    </row>
  </sheetData>
  <mergeCells count="1">
    <mergeCell ref="B3:L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mhemen</cp:lastModifiedBy>
  <dcterms:created xsi:type="dcterms:W3CDTF">2016-10-03T10:37:01Z</dcterms:created>
  <dcterms:modified xsi:type="dcterms:W3CDTF">2021-10-27T11:50:25Z</dcterms:modified>
</cp:coreProperties>
</file>