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8920" windowHeight="15840"/>
  </bookViews>
  <sheets>
    <sheet name="Djelatnici" sheetId="1" r:id="rId1"/>
    <sheet name="Korisnici po dobi" sheetId="2" r:id="rId2"/>
    <sheet name="Korisnici po kategorijama" sheetId="3" r:id="rId3"/>
    <sheet name="Korisnici po funk. sposobnosti" sheetId="4" r:id="rId4"/>
    <sheet name="Postupci" sheetId="5" r:id="rId5"/>
    <sheet name="Postupci po županijama" sheetId="6" r:id="rId6"/>
    <sheet name="Utvrđene bolesti i stanja" sheetId="7" r:id="rId7"/>
  </sheets>
  <definedNames>
    <definedName name="piv">#REF!</definedName>
  </definedNames>
  <calcPr calcId="125725"/>
</workbook>
</file>

<file path=xl/calcChain.xml><?xml version="1.0" encoding="utf-8"?>
<calcChain xmlns="http://schemas.openxmlformats.org/spreadsheetml/2006/main">
  <c r="I5" i="5"/>
  <c r="J7" i="7"/>
  <c r="J8"/>
  <c r="J9"/>
  <c r="J10"/>
  <c r="J11"/>
  <c r="J6"/>
  <c r="I7" i="2"/>
  <c r="I8"/>
  <c r="I9"/>
  <c r="I5" s="1"/>
  <c r="I10"/>
  <c r="I11"/>
  <c r="I12"/>
  <c r="I13"/>
  <c r="I14"/>
  <c r="I15"/>
  <c r="I16"/>
  <c r="I17"/>
  <c r="I18"/>
  <c r="I19"/>
  <c r="I20"/>
  <c r="I21"/>
  <c r="I22"/>
  <c r="I23"/>
  <c r="I24"/>
  <c r="I6"/>
  <c r="B7" i="1"/>
  <c r="B8"/>
  <c r="B5" s="1"/>
  <c r="B9"/>
  <c r="B10"/>
  <c r="B11"/>
  <c r="B12"/>
  <c r="B13"/>
  <c r="B14"/>
  <c r="B15"/>
  <c r="B16"/>
  <c r="B17"/>
  <c r="B18"/>
  <c r="B19"/>
  <c r="B20"/>
  <c r="B21"/>
  <c r="B22"/>
  <c r="B23"/>
  <c r="B24"/>
  <c r="J7" i="5"/>
  <c r="J8"/>
  <c r="J9"/>
  <c r="J10"/>
  <c r="J11"/>
  <c r="J12"/>
  <c r="J13"/>
  <c r="J14"/>
  <c r="J15"/>
  <c r="J16"/>
  <c r="J17"/>
  <c r="J6"/>
  <c r="I7" i="4"/>
  <c r="I8"/>
  <c r="I5" s="1"/>
  <c r="I9"/>
  <c r="I6"/>
  <c r="C5" i="6"/>
  <c r="D5"/>
  <c r="E5"/>
  <c r="F5"/>
  <c r="G5"/>
  <c r="H5"/>
  <c r="I5"/>
  <c r="B5"/>
  <c r="C5" i="3"/>
  <c r="H5"/>
  <c r="J5"/>
  <c r="K5"/>
  <c r="L5"/>
  <c r="B5"/>
  <c r="C5" i="2"/>
  <c r="D5"/>
  <c r="E5"/>
  <c r="F5"/>
  <c r="G5"/>
  <c r="H5"/>
  <c r="B5"/>
  <c r="C5" i="1"/>
  <c r="D5"/>
  <c r="E5"/>
  <c r="F5"/>
  <c r="G5"/>
  <c r="H5"/>
  <c r="D5" i="4"/>
  <c r="E5"/>
  <c r="H5"/>
  <c r="C5" i="5"/>
  <c r="D5"/>
  <c r="E5"/>
  <c r="F5"/>
  <c r="G5"/>
  <c r="H5"/>
  <c r="B5"/>
  <c r="C5" i="7"/>
  <c r="D5"/>
  <c r="E5"/>
  <c r="F5"/>
  <c r="G5"/>
  <c r="H5"/>
  <c r="I5"/>
  <c r="J5"/>
  <c r="B5"/>
  <c r="J5" i="5" l="1"/>
  <c r="G5" i="4"/>
  <c r="C5"/>
  <c r="B5"/>
  <c r="F5"/>
  <c r="J6" i="6" l="1"/>
  <c r="I6" i="3" l="1"/>
  <c r="I5" s="1"/>
  <c r="G6"/>
  <c r="G5" s="1"/>
  <c r="F6"/>
  <c r="F5" s="1"/>
  <c r="E6"/>
  <c r="E5" s="1"/>
  <c r="D6"/>
  <c r="D5" s="1"/>
  <c r="J16" i="6" l="1"/>
  <c r="E6" i="1" l="1"/>
  <c r="B6"/>
  <c r="J17" i="6" l="1"/>
  <c r="J7" l="1"/>
  <c r="J8"/>
  <c r="J9"/>
  <c r="J10"/>
  <c r="J11"/>
  <c r="J12"/>
  <c r="J13"/>
  <c r="J14"/>
  <c r="J15"/>
  <c r="J18"/>
  <c r="J19"/>
  <c r="J20"/>
  <c r="J21"/>
  <c r="J22"/>
  <c r="J23"/>
  <c r="J24"/>
  <c r="J5" l="1"/>
</calcChain>
</file>

<file path=xl/sharedStrings.xml><?xml version="1.0" encoding="utf-8"?>
<sst xmlns="http://schemas.openxmlformats.org/spreadsheetml/2006/main" count="201" uniqueCount="115">
  <si>
    <t>RH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</si>
  <si>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</si>
  <si>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</si>
  <si>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</si>
  <si>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</si>
  <si>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</si>
  <si>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</si>
  <si>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</si>
  <si>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</si>
  <si>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</si>
  <si>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Zadarska</t>
  </si>
  <si>
    <t>Osječko-baranjska</t>
  </si>
  <si>
    <t>Vukovarsko-srijemska</t>
  </si>
  <si>
    <t>Splitsko-dalmatinska</t>
  </si>
  <si>
    <t>Istarska</t>
  </si>
  <si>
    <t>Dubrovačko-neretvanska</t>
  </si>
  <si>
    <t>Međimurska</t>
  </si>
  <si>
    <t>0-6</t>
  </si>
  <si>
    <t>20-44</t>
  </si>
  <si>
    <t>45-64</t>
  </si>
  <si>
    <t>65-74</t>
  </si>
  <si>
    <t>75-84</t>
  </si>
  <si>
    <t>85+</t>
  </si>
  <si>
    <t>7-19</t>
  </si>
  <si>
    <t>Tablica 4.</t>
  </si>
  <si>
    <t>Number of persons receiving home health care, by age group, by functional ability in Croatia in 2020</t>
  </si>
  <si>
    <t>Table 4</t>
  </si>
  <si>
    <t>Tablica 5.</t>
  </si>
  <si>
    <r>
      <t xml:space="preserve">Ukupno </t>
    </r>
    <r>
      <rPr>
        <i/>
        <sz val="9"/>
        <color rgb="FF000000"/>
        <rFont val="Arial"/>
        <family val="2"/>
      </rPr>
      <t>/ Total</t>
    </r>
  </si>
  <si>
    <r>
      <t xml:space="preserve">Dob korisnika  </t>
    </r>
    <r>
      <rPr>
        <b/>
        <i/>
        <sz val="9"/>
        <color theme="1"/>
        <rFont val="Arial"/>
        <family val="2"/>
      </rPr>
      <t>/</t>
    </r>
    <r>
      <rPr>
        <b/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Age of persons receiving care</t>
    </r>
  </si>
  <si>
    <r>
      <t xml:space="preserve">Nepokretnih </t>
    </r>
    <r>
      <rPr>
        <sz val="9"/>
        <color rgb="FF000000"/>
        <rFont val="Arial"/>
        <family val="2"/>
      </rPr>
      <t xml:space="preserve">/ </t>
    </r>
    <r>
      <rPr>
        <i/>
        <sz val="9"/>
        <color rgb="FF000000"/>
        <rFont val="Arial"/>
        <family val="2"/>
      </rPr>
      <t>Immobile</t>
    </r>
  </si>
  <si>
    <r>
      <t>Teško pokretnih</t>
    </r>
    <r>
      <rPr>
        <sz val="9"/>
        <color rgb="FF000000"/>
        <rFont val="Arial"/>
        <family val="2"/>
      </rPr>
      <t xml:space="preserve"> / </t>
    </r>
    <r>
      <rPr>
        <i/>
        <sz val="9"/>
        <color rgb="FF000000"/>
        <rFont val="Arial"/>
        <family val="2"/>
      </rPr>
      <t>Sever impairment of mobility</t>
    </r>
  </si>
  <si>
    <r>
      <t>Umirućih</t>
    </r>
    <r>
      <rPr>
        <sz val="9"/>
        <color rgb="FF000000"/>
        <rFont val="Arial"/>
        <family val="2"/>
      </rPr>
      <t xml:space="preserve"> / </t>
    </r>
    <r>
      <rPr>
        <i/>
        <sz val="9"/>
        <color rgb="FF000000"/>
        <rFont val="Arial"/>
        <family val="2"/>
      </rPr>
      <t>Dying</t>
    </r>
  </si>
  <si>
    <r>
      <t xml:space="preserve">Ostalo </t>
    </r>
    <r>
      <rPr>
        <sz val="9"/>
        <color rgb="FF000000"/>
        <rFont val="Arial"/>
        <family val="2"/>
      </rPr>
      <t xml:space="preserve">/ </t>
    </r>
    <r>
      <rPr>
        <i/>
        <sz val="9"/>
        <color rgb="FF000000"/>
        <rFont val="Arial"/>
        <family val="2"/>
      </rPr>
      <t>Other</t>
    </r>
  </si>
  <si>
    <t xml:space="preserve">Korisnici zdravstvene njege u kući, po dobnim skupinama korisnika i njihovoj funkcionalnoj sposobnosti u Hrvatskoj u 2020. godini </t>
  </si>
  <si>
    <t>Broj postupaka provedenih u zdravstvenoj njezi u kući, po dobnim skupinama korisnika u Hrvatskoj u  2020. godini</t>
  </si>
  <si>
    <t>Number of treatments/procedures  from/in Home Care Service, by age group in Croatia in 2020</t>
  </si>
  <si>
    <r>
      <t xml:space="preserve">Ukupno / </t>
    </r>
    <r>
      <rPr>
        <i/>
        <sz val="9"/>
        <color theme="1"/>
        <rFont val="Arial"/>
        <family val="2"/>
      </rPr>
      <t>Total</t>
    </r>
  </si>
  <si>
    <t>Table 5</t>
  </si>
  <si>
    <t>Tablica 6.</t>
  </si>
  <si>
    <t>Number of treatments/ procedures in Home Health Care, by county, by age group in 2020</t>
  </si>
  <si>
    <t>Table 6</t>
  </si>
  <si>
    <t>Tablica 7.</t>
  </si>
  <si>
    <t>Broj utvrđenih bolesti i stanja u zdravstvenoj njezi u kući, po skupinama bolesti i dobnim skupinama korisnika u Hrvatskoj u 2020. godini</t>
  </si>
  <si>
    <t>Number of diseases and conditions diagnosed by Home Health Care, by disease group, by age group in Croatia in 2020</t>
  </si>
  <si>
    <t>Table 7</t>
  </si>
  <si>
    <t>Tablica 1.</t>
  </si>
  <si>
    <t>Zdravstveni djelatnici koji provode zdravstvenu njegu u kući, po županijama u 2020. godini</t>
  </si>
  <si>
    <t>Number of health workers in Home Care Service, by county in 2020</t>
  </si>
  <si>
    <t>Table 1</t>
  </si>
  <si>
    <r>
      <t xml:space="preserve">VŠS ukupno / </t>
    </r>
    <r>
      <rPr>
        <i/>
        <sz val="9"/>
        <color theme="1"/>
        <rFont val="Arial"/>
        <family val="2"/>
      </rPr>
      <t>Junior college total</t>
    </r>
  </si>
  <si>
    <r>
      <t xml:space="preserve">Županija / </t>
    </r>
    <r>
      <rPr>
        <i/>
        <sz val="9"/>
        <color theme="1"/>
        <rFont val="Arial"/>
        <family val="2"/>
      </rPr>
      <t>County</t>
    </r>
  </si>
  <si>
    <r>
      <t xml:space="preserve">VŠS medicinska sestra/tehničar  / </t>
    </r>
    <r>
      <rPr>
        <i/>
        <sz val="9"/>
        <color theme="1"/>
        <rFont val="Arial"/>
        <family val="2"/>
      </rPr>
      <t>Junior college nurses and technicians</t>
    </r>
  </si>
  <si>
    <r>
      <t xml:space="preserve">VŠS prvostupnik fizioterapije / </t>
    </r>
    <r>
      <rPr>
        <i/>
        <sz val="9"/>
        <color theme="1"/>
        <rFont val="Arial"/>
        <family val="2"/>
      </rPr>
      <t>Junior college physiotherapeutic</t>
    </r>
  </si>
  <si>
    <r>
      <t xml:space="preserve">SSS ukupno / </t>
    </r>
    <r>
      <rPr>
        <sz val="9"/>
        <color theme="1"/>
        <rFont val="Arial"/>
        <family val="2"/>
      </rPr>
      <t>High school total</t>
    </r>
  </si>
  <si>
    <r>
      <t xml:space="preserve">SSS medicinska sestra/tehničar / </t>
    </r>
    <r>
      <rPr>
        <sz val="9"/>
        <color theme="1"/>
        <rFont val="Arial"/>
        <family val="2"/>
      </rPr>
      <t>High school nurses and technicians</t>
    </r>
  </si>
  <si>
    <r>
      <t xml:space="preserve">SSS fizioterapeutski tehničar / </t>
    </r>
    <r>
      <rPr>
        <sz val="9"/>
        <color theme="1"/>
        <rFont val="Arial"/>
        <family val="2"/>
      </rPr>
      <t>High school physiotherapeutic</t>
    </r>
  </si>
  <si>
    <t>Krapinsko - zagorska</t>
  </si>
  <si>
    <t>Sisačko - moslavačka</t>
  </si>
  <si>
    <t>Koprivničko - križevačka</t>
  </si>
  <si>
    <t>Bjelovarsko - bilogorska</t>
  </si>
  <si>
    <t>Primorsko - goranska</t>
  </si>
  <si>
    <t>Ličko - senjska</t>
  </si>
  <si>
    <t>Osječko - baranjska</t>
  </si>
  <si>
    <t>Vukovarsko - srijemska</t>
  </si>
  <si>
    <t>Splitsko - dalmatinska</t>
  </si>
  <si>
    <t>Dubrovačko - neretvanska</t>
  </si>
  <si>
    <r>
      <t>VSS medicinska sestra - tehničar /</t>
    </r>
    <r>
      <rPr>
        <sz val="9"/>
        <color theme="1"/>
        <rFont val="Arial"/>
        <family val="2"/>
      </rPr>
      <t xml:space="preserve"> University degree nurses and technicians</t>
    </r>
  </si>
  <si>
    <t>Tablica 2.</t>
  </si>
  <si>
    <t>Korisnici zdravstvene njege u kući, prema županijama i po dobnim skupinama u 2020. godini</t>
  </si>
  <si>
    <t>Number of persons receiving home health care, by county, by age groups in 2020</t>
  </si>
  <si>
    <t>Table 2</t>
  </si>
  <si>
    <t xml:space="preserve">Tablica 3. </t>
  </si>
  <si>
    <t>Korisnici zdravstvene njege u kući, po županijama i kategorijama u 2020. godini</t>
  </si>
  <si>
    <r>
      <t>Number of persons receiving home health care</t>
    </r>
    <r>
      <rPr>
        <i/>
        <sz val="9"/>
        <color theme="1"/>
        <rFont val="Calibri"/>
        <family val="2"/>
        <charset val="238"/>
      </rPr>
      <t xml:space="preserve">, </t>
    </r>
    <r>
      <rPr>
        <i/>
        <sz val="9"/>
        <color theme="1"/>
        <rFont val="Arial"/>
        <family val="2"/>
        <charset val="238"/>
      </rPr>
      <t>by county, by</t>
    </r>
    <r>
      <rPr>
        <i/>
        <sz val="9"/>
        <color theme="1"/>
        <rFont val="Times New Roman"/>
        <family val="1"/>
        <charset val="238"/>
      </rPr>
      <t xml:space="preserve"> </t>
    </r>
    <r>
      <rPr>
        <i/>
        <sz val="9"/>
        <color theme="1"/>
        <rFont val="Arial"/>
        <family val="2"/>
        <charset val="238"/>
      </rPr>
      <t>category in 2020</t>
    </r>
  </si>
  <si>
    <t>Table 3</t>
  </si>
  <si>
    <r>
      <t xml:space="preserve">Županija / </t>
    </r>
    <r>
      <rPr>
        <i/>
        <sz val="9"/>
        <color rgb="FF000000"/>
        <rFont val="Arial"/>
        <family val="2"/>
      </rPr>
      <t>County</t>
    </r>
  </si>
  <si>
    <r>
      <t xml:space="preserve">Stari korisnici / </t>
    </r>
    <r>
      <rPr>
        <i/>
        <sz val="9"/>
        <color rgb="FF000000"/>
        <rFont val="Arial"/>
        <family val="2"/>
      </rPr>
      <t>Old persons</t>
    </r>
  </si>
  <si>
    <r>
      <t>Novi korisnici /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New persons</t>
    </r>
  </si>
  <si>
    <r>
      <t xml:space="preserve">Novi iz kuće/doma / 
</t>
    </r>
    <r>
      <rPr>
        <i/>
        <sz val="9"/>
        <color rgb="FF000000"/>
        <rFont val="Arial"/>
        <family val="2"/>
      </rPr>
      <t>New persons from households</t>
    </r>
  </si>
  <si>
    <r>
      <t xml:space="preserve">Novi iz ustanova socijale skrbi / </t>
    </r>
    <r>
      <rPr>
        <i/>
        <sz val="9"/>
        <color rgb="FF000000"/>
        <rFont val="Arial"/>
        <family val="2"/>
      </rPr>
      <t>New persons from social institutions</t>
    </r>
  </si>
  <si>
    <r>
      <t xml:space="preserve">Novi iz bolnica / </t>
    </r>
    <r>
      <rPr>
        <i/>
        <sz val="9"/>
        <color rgb="FF000000"/>
        <rFont val="Arial"/>
        <family val="2"/>
      </rPr>
      <t>New persons from hospitals</t>
    </r>
  </si>
  <si>
    <r>
      <t>Novi s rehabilitacije /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New persons from rehabilitation</t>
    </r>
  </si>
  <si>
    <r>
      <t xml:space="preserve">Novi ostali / </t>
    </r>
    <r>
      <rPr>
        <i/>
        <sz val="9"/>
        <color rgb="FF000000"/>
        <rFont val="Arial"/>
        <family val="2"/>
      </rPr>
      <t>New persons other</t>
    </r>
  </si>
  <si>
    <r>
      <t xml:space="preserve">Umrli u kući / </t>
    </r>
    <r>
      <rPr>
        <i/>
        <sz val="9"/>
        <color rgb="FF000000"/>
        <rFont val="Arial"/>
        <family val="2"/>
      </rPr>
      <t>Deaths in home</t>
    </r>
  </si>
  <si>
    <r>
      <t xml:space="preserve">Umrli u ustanovama socijalne skrbi / </t>
    </r>
    <r>
      <rPr>
        <i/>
        <sz val="9"/>
        <color rgb="FF000000"/>
        <rFont val="Arial"/>
        <family val="2"/>
      </rPr>
      <t>Deaths in social institutions</t>
    </r>
  </si>
  <si>
    <r>
      <t xml:space="preserve">Umrli u zdravstvenim ustanovama / </t>
    </r>
    <r>
      <rPr>
        <i/>
        <sz val="9"/>
        <color rgb="FF000000"/>
        <rFont val="Arial"/>
        <family val="2"/>
      </rPr>
      <t>Deaths in health institutions</t>
    </r>
  </si>
  <si>
    <r>
      <t xml:space="preserve">Umrli ostali / </t>
    </r>
    <r>
      <rPr>
        <i/>
        <sz val="9"/>
        <color rgb="FF000000"/>
        <rFont val="Arial"/>
        <family val="2"/>
      </rPr>
      <t>Death other</t>
    </r>
  </si>
  <si>
    <t>Broj postupaka provedenih u zdravstvenoj njezi u kući, po županijama i dobnim skupinama korisnika u 2020. godini</t>
  </si>
  <si>
    <t>Brodsko - posavska</t>
  </si>
  <si>
    <t>Grad Zagreb</t>
  </si>
  <si>
    <t>Virovitičko-podravska</t>
  </si>
  <si>
    <r>
      <t xml:space="preserve">Dob korisnika  </t>
    </r>
    <r>
      <rPr>
        <b/>
        <i/>
        <sz val="8"/>
        <color theme="1"/>
        <rFont val="Arial"/>
        <family val="2"/>
      </rPr>
      <t>/</t>
    </r>
    <r>
      <rPr>
        <b/>
        <sz val="8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Age of persons receiving care</t>
    </r>
  </si>
  <si>
    <r>
      <t xml:space="preserve">Nepoznato / </t>
    </r>
    <r>
      <rPr>
        <i/>
        <sz val="8"/>
        <color theme="1"/>
        <rFont val="Arial"/>
        <family val="2"/>
      </rPr>
      <t>Unknown</t>
    </r>
  </si>
  <si>
    <r>
      <t xml:space="preserve">Ukupno / </t>
    </r>
    <r>
      <rPr>
        <i/>
        <sz val="8"/>
        <color theme="1"/>
        <rFont val="Arial"/>
        <family val="2"/>
      </rPr>
      <t>Total</t>
    </r>
  </si>
  <si>
    <r>
      <t xml:space="preserve">Ukupno postupaka </t>
    </r>
    <r>
      <rPr>
        <sz val="8"/>
        <color theme="1"/>
        <rFont val="Arial"/>
        <family val="2"/>
      </rPr>
      <t xml:space="preserve">/ </t>
    </r>
    <r>
      <rPr>
        <i/>
        <sz val="8"/>
        <color theme="1"/>
        <rFont val="Arial"/>
        <family val="2"/>
      </rPr>
      <t>Treatments total</t>
    </r>
  </si>
  <si>
    <r>
      <t xml:space="preserve">Kompletna zdravstvena njega nepokretnog ili teško pokretnog bolesnika / </t>
    </r>
    <r>
      <rPr>
        <i/>
        <sz val="8"/>
        <color theme="1"/>
        <rFont val="Arial"/>
        <family val="2"/>
      </rPr>
      <t>Complete health care of disabled patient</t>
    </r>
    <r>
      <rPr>
        <b/>
        <sz val="8"/>
        <color theme="1"/>
        <rFont val="Arial"/>
        <family val="2"/>
      </rPr>
      <t xml:space="preserve">   </t>
    </r>
  </si>
  <si>
    <r>
      <t xml:space="preserve">Djelomična zdravstvena njega nepokretnog ili teško pokretnog bolesnika / </t>
    </r>
    <r>
      <rPr>
        <i/>
        <sz val="8"/>
        <color theme="1"/>
        <rFont val="Arial"/>
        <family val="2"/>
      </rPr>
      <t>Partialy health care of disabled patient</t>
    </r>
  </si>
  <si>
    <r>
      <t>Skrb za umirućeg bolesnika /</t>
    </r>
    <r>
      <rPr>
        <i/>
        <sz val="8"/>
        <color theme="1"/>
        <rFont val="Arial"/>
        <family val="2"/>
      </rPr>
      <t xml:space="preserve"> Palliative care</t>
    </r>
  </si>
  <si>
    <r>
      <t>Zbrinjavanje kronične rane</t>
    </r>
    <r>
      <rPr>
        <sz val="8"/>
        <color theme="1"/>
        <rFont val="Arial"/>
        <family val="2"/>
      </rPr>
      <t xml:space="preserve"> / </t>
    </r>
    <r>
      <rPr>
        <i/>
        <sz val="8"/>
        <color theme="1"/>
        <rFont val="Arial"/>
        <family val="2"/>
      </rPr>
      <t>Chronic wound treatment</t>
    </r>
  </si>
  <si>
    <r>
      <t>Sprječavanje komplikacija dugotrajnog ležanja</t>
    </r>
    <r>
      <rPr>
        <sz val="8"/>
        <color theme="1"/>
        <rFont val="Arial"/>
        <family val="2"/>
      </rPr>
      <t xml:space="preserve"> / </t>
    </r>
    <r>
      <rPr>
        <i/>
        <sz val="8"/>
        <color theme="1"/>
        <rFont val="Arial"/>
        <family val="2"/>
      </rPr>
      <t>Prevention of complication of longlasting lying</t>
    </r>
  </si>
  <si>
    <r>
      <t>Poduka obitelji</t>
    </r>
    <r>
      <rPr>
        <sz val="8"/>
        <color theme="1"/>
        <rFont val="Arial"/>
        <family val="2"/>
      </rPr>
      <t xml:space="preserve"> / </t>
    </r>
    <r>
      <rPr>
        <i/>
        <sz val="8"/>
        <color theme="1"/>
        <rFont val="Arial"/>
        <family val="2"/>
      </rPr>
      <t>Family education</t>
    </r>
  </si>
  <si>
    <r>
      <t>Primjena parenteralne terapije</t>
    </r>
    <r>
      <rPr>
        <sz val="8"/>
        <color theme="1"/>
        <rFont val="Arial"/>
        <family val="2"/>
      </rPr>
      <t xml:space="preserve"> / </t>
    </r>
    <r>
      <rPr>
        <i/>
        <sz val="8"/>
        <color theme="1"/>
        <rFont val="Arial"/>
        <family val="2"/>
      </rPr>
      <t>Parenteral therapy</t>
    </r>
  </si>
  <si>
    <r>
      <t>Primjena subkutalne i intramuskularne terapije</t>
    </r>
    <r>
      <rPr>
        <i/>
        <sz val="8"/>
        <color theme="1"/>
        <rFont val="Arial"/>
        <family val="2"/>
      </rPr>
      <t xml:space="preserve"> / Subcutaneous and intramuscular therapy</t>
    </r>
  </si>
  <si>
    <r>
      <t>Uzimanje materijala za labaratorijske pretrage</t>
    </r>
    <r>
      <rPr>
        <sz val="8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/ Taking materials for laboratory tests</t>
    </r>
  </si>
  <si>
    <r>
      <t xml:space="preserve">Mjerenje i registracija vitalnih funkcija, kontrola razine šećera u krvi i urinu / </t>
    </r>
    <r>
      <rPr>
        <i/>
        <sz val="8"/>
        <color theme="1"/>
        <rFont val="Arial"/>
        <family val="2"/>
      </rPr>
      <t>Measurment and recording vital functions, sugar control from blood and urine</t>
    </r>
  </si>
  <si>
    <r>
      <t>Ostali postupci zdravstvene njege</t>
    </r>
    <r>
      <rPr>
        <sz val="8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/ Other health care procedures</t>
    </r>
  </si>
  <si>
    <r>
      <t>Zdravstvena rehabilitacija</t>
    </r>
    <r>
      <rPr>
        <sz val="8"/>
        <color theme="1"/>
        <rFont val="Arial"/>
        <family val="2"/>
      </rPr>
      <t xml:space="preserve"> / </t>
    </r>
    <r>
      <rPr>
        <i/>
        <sz val="8"/>
        <color theme="1"/>
        <rFont val="Arial"/>
        <family val="2"/>
      </rPr>
      <t>Medical rehabilition</t>
    </r>
  </si>
  <si>
    <r>
      <t>Skupine bolesti</t>
    </r>
    <r>
      <rPr>
        <sz val="8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- Disease groups</t>
    </r>
  </si>
  <si>
    <r>
      <t xml:space="preserve">Novotvorine </t>
    </r>
    <r>
      <rPr>
        <sz val="8"/>
        <color theme="1"/>
        <rFont val="Arial"/>
        <family val="2"/>
      </rPr>
      <t xml:space="preserve">(C00-D48) - </t>
    </r>
    <r>
      <rPr>
        <i/>
        <sz val="8"/>
        <color theme="1"/>
        <rFont val="Arial"/>
        <family val="2"/>
      </rPr>
      <t>Neoplasms</t>
    </r>
  </si>
  <si>
    <r>
      <t>Bolesti živčanog sustava</t>
    </r>
    <r>
      <rPr>
        <sz val="8"/>
        <color theme="1"/>
        <rFont val="Arial"/>
        <family val="2"/>
      </rPr>
      <t xml:space="preserve"> (G00-G99) - </t>
    </r>
    <r>
      <rPr>
        <i/>
        <sz val="8"/>
        <color theme="1"/>
        <rFont val="Arial"/>
        <family val="2"/>
      </rPr>
      <t>Diseases of the nervous system</t>
    </r>
  </si>
  <si>
    <r>
      <t>Bolesti cirkulacijskog sustava</t>
    </r>
    <r>
      <rPr>
        <sz val="8"/>
        <color theme="1"/>
        <rFont val="Arial"/>
        <family val="2"/>
      </rPr>
      <t xml:space="preserve"> (I00-I99) </t>
    </r>
    <r>
      <rPr>
        <i/>
        <sz val="8"/>
        <color theme="1"/>
        <rFont val="Arial"/>
        <family val="2"/>
      </rPr>
      <t>- Diseases of circulatory system</t>
    </r>
  </si>
  <si>
    <r>
      <t>Bolesti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 xml:space="preserve">kože i potkožnog tkiva </t>
    </r>
    <r>
      <rPr>
        <sz val="8"/>
        <color theme="1"/>
        <rFont val="Arial"/>
        <family val="2"/>
      </rPr>
      <t xml:space="preserve">(L00-L99) - </t>
    </r>
    <r>
      <rPr>
        <i/>
        <sz val="8"/>
        <color theme="1"/>
        <rFont val="Arial"/>
        <family val="2"/>
      </rPr>
      <t>Diseases of the  skin and subcutaneous tissue</t>
    </r>
  </si>
  <si>
    <r>
      <t>Ozljede i otrovanja</t>
    </r>
    <r>
      <rPr>
        <sz val="8"/>
        <color theme="1"/>
        <rFont val="Arial"/>
        <family val="2"/>
      </rPr>
      <t xml:space="preserve"> (S00-T98) - </t>
    </r>
    <r>
      <rPr>
        <i/>
        <sz val="8"/>
        <color theme="1"/>
        <rFont val="Arial"/>
        <family val="2"/>
      </rPr>
      <t>Injury and poisoning</t>
    </r>
  </si>
  <si>
    <r>
      <t>Ostalo</t>
    </r>
    <r>
      <rPr>
        <sz val="8"/>
        <color theme="1"/>
        <rFont val="Arial"/>
        <family val="2"/>
      </rPr>
      <t xml:space="preserve"> - </t>
    </r>
    <r>
      <rPr>
        <i/>
        <sz val="8"/>
        <color theme="1"/>
        <rFont val="Arial"/>
        <family val="2"/>
      </rPr>
      <t>Other</t>
    </r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</si>
</sst>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b/>
      <sz val="4"/>
      <color theme="1"/>
      <name val="Arial Narrow"/>
      <family val="2"/>
      <charset val="238"/>
    </font>
    <font>
      <b/>
      <sz val="3"/>
      <color rgb="FF000000"/>
      <name val="Arial Narrow"/>
      <family val="2"/>
      <charset val="238"/>
    </font>
    <font>
      <b/>
      <sz val="4"/>
      <color rgb="FF000000"/>
      <name val="Arial Narrow"/>
      <family val="2"/>
      <charset val="238"/>
    </font>
    <font>
      <i/>
      <sz val="9"/>
      <color theme="1"/>
      <name val="Calibri"/>
      <family val="2"/>
      <charset val="238"/>
    </font>
    <font>
      <i/>
      <sz val="9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i/>
      <sz val="9"/>
      <color rgb="FF000000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ill="1"/>
    <xf numFmtId="3" fontId="0" fillId="0" borderId="0" xfId="0" applyNumberFormat="1"/>
    <xf numFmtId="0" fontId="1" fillId="0" borderId="0" xfId="0" applyFont="1" applyAlignment="1"/>
    <xf numFmtId="0" fontId="7" fillId="0" borderId="0" xfId="0" applyFont="1"/>
    <xf numFmtId="0" fontId="8" fillId="0" borderId="0" xfId="0" applyFont="1" applyAlignment="1"/>
    <xf numFmtId="0" fontId="8" fillId="0" borderId="0" xfId="0" applyFont="1"/>
    <xf numFmtId="0" fontId="11" fillId="0" borderId="0" xfId="0" applyFont="1"/>
    <xf numFmtId="0" fontId="12" fillId="0" borderId="0" xfId="0" applyFont="1" applyAlignment="1"/>
    <xf numFmtId="0" fontId="12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3" fontId="1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0" fontId="16" fillId="0" borderId="1" xfId="0" applyFont="1" applyBorder="1"/>
    <xf numFmtId="0" fontId="10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/>
    <xf numFmtId="3" fontId="16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16" fillId="0" borderId="1" xfId="0" applyFont="1" applyBorder="1" applyAlignment="1">
      <alignment horizontal="left" vertical="center"/>
    </xf>
    <xf numFmtId="0" fontId="0" fillId="0" borderId="2" xfId="0" applyBorder="1"/>
    <xf numFmtId="0" fontId="0" fillId="0" borderId="1" xfId="0" applyBorder="1"/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 vertical="center"/>
    </xf>
    <xf numFmtId="0" fontId="0" fillId="0" borderId="0" xfId="0" applyBorder="1"/>
    <xf numFmtId="3" fontId="16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0" fontId="16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3" fontId="15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3" fontId="0" fillId="0" borderId="0" xfId="0" applyNumberFormat="1" applyFill="1" applyBorder="1"/>
    <xf numFmtId="0" fontId="1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0" xfId="0" applyFont="1"/>
    <xf numFmtId="0" fontId="23" fillId="0" borderId="0" xfId="0" applyFont="1" applyAlignme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0" borderId="1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/>
    <xf numFmtId="3" fontId="22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3" fontId="27" fillId="0" borderId="1" xfId="0" applyNumberFormat="1" applyFont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/>
    </xf>
    <xf numFmtId="0" fontId="27" fillId="0" borderId="1" xfId="0" applyFont="1" applyBorder="1"/>
    <xf numFmtId="0" fontId="27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left"/>
    </xf>
    <xf numFmtId="3" fontId="29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left"/>
    </xf>
    <xf numFmtId="0" fontId="29" fillId="0" borderId="1" xfId="0" applyFont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wrapText="1"/>
    </xf>
    <xf numFmtId="0" fontId="28" fillId="0" borderId="0" xfId="0" applyFont="1" applyAlignment="1">
      <alignment horizontal="left" indent="13"/>
    </xf>
  </cellXfs>
  <cellStyles count="1"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zoomScaleNormal="100" workbookViewId="0"/>
  </sheetViews>
  <sheetFormatPr defaultRowHeight="15"/>
  <cols>
    <col min="1" max="1" width="22.85546875" customWidth="1"/>
    <col min="2" max="2" width="15.42578125" bestFit="1" customWidth="1"/>
    <col min="3" max="3" width="17" customWidth="1"/>
    <col min="4" max="4" width="19.140625" bestFit="1" customWidth="1"/>
    <col min="5" max="5" width="15.42578125" bestFit="1" customWidth="1"/>
    <col min="6" max="6" width="18.42578125" customWidth="1"/>
    <col min="7" max="7" width="17.28515625" customWidth="1"/>
    <col min="8" max="8" width="15.5703125" customWidth="1"/>
  </cols>
  <sheetData>
    <row r="1" spans="1:8" s="10" customFormat="1" ht="12.75">
      <c r="A1" s="10" t="s">
        <v>46</v>
      </c>
      <c r="B1" s="10" t="s">
        <v>47</v>
      </c>
    </row>
    <row r="2" spans="1:8" s="12" customFormat="1" ht="12.75">
      <c r="A2" s="11" t="s">
        <v>49</v>
      </c>
      <c r="B2" s="11" t="s">
        <v>48</v>
      </c>
      <c r="C2" s="11"/>
    </row>
    <row r="3" spans="1:8">
      <c r="A3" s="1"/>
    </row>
    <row r="4" spans="1:8" ht="60">
      <c r="A4" s="25" t="s">
        <v>51</v>
      </c>
      <c r="B4" s="18" t="s">
        <v>50</v>
      </c>
      <c r="C4" s="18" t="s">
        <v>52</v>
      </c>
      <c r="D4" s="18" t="s">
        <v>53</v>
      </c>
      <c r="E4" s="18" t="s">
        <v>54</v>
      </c>
      <c r="F4" s="18" t="s">
        <v>55</v>
      </c>
      <c r="G4" s="18" t="s">
        <v>56</v>
      </c>
      <c r="H4" s="18" t="s">
        <v>67</v>
      </c>
    </row>
    <row r="5" spans="1:8">
      <c r="A5" s="23" t="s">
        <v>0</v>
      </c>
      <c r="B5" s="16">
        <f>SUM(B6:B24)</f>
        <v>193</v>
      </c>
      <c r="C5" s="16">
        <f t="shared" ref="C5:H5" si="0">SUM(C6:C24)</f>
        <v>103</v>
      </c>
      <c r="D5" s="16">
        <f t="shared" si="0"/>
        <v>90</v>
      </c>
      <c r="E5" s="16">
        <f t="shared" si="0"/>
        <v>714</v>
      </c>
      <c r="F5" s="16">
        <f t="shared" si="0"/>
        <v>644</v>
      </c>
      <c r="G5" s="16">
        <f t="shared" si="0"/>
        <v>70</v>
      </c>
      <c r="H5" s="16">
        <f t="shared" si="0"/>
        <v>8</v>
      </c>
    </row>
    <row r="6" spans="1:8">
      <c r="A6" s="35" t="s">
        <v>90</v>
      </c>
      <c r="B6" s="16">
        <f>C6+D6</f>
        <v>66</v>
      </c>
      <c r="C6" s="21">
        <v>24</v>
      </c>
      <c r="D6" s="21">
        <v>42</v>
      </c>
      <c r="E6" s="16">
        <f>F6+G6</f>
        <v>185</v>
      </c>
      <c r="F6" s="21">
        <v>166</v>
      </c>
      <c r="G6" s="21">
        <v>19</v>
      </c>
      <c r="H6" s="16">
        <v>0</v>
      </c>
    </row>
    <row r="7" spans="1:8">
      <c r="A7" s="24" t="s">
        <v>1</v>
      </c>
      <c r="B7" s="16">
        <f t="shared" ref="B7:B24" si="1">C7+D7</f>
        <v>1</v>
      </c>
      <c r="C7" s="21">
        <v>1</v>
      </c>
      <c r="D7" s="21">
        <v>0</v>
      </c>
      <c r="E7" s="51">
        <v>5</v>
      </c>
      <c r="F7" s="21">
        <v>5</v>
      </c>
      <c r="G7" s="21">
        <v>0</v>
      </c>
      <c r="H7" s="51">
        <v>0</v>
      </c>
    </row>
    <row r="8" spans="1:8">
      <c r="A8" s="24" t="s">
        <v>57</v>
      </c>
      <c r="B8" s="16">
        <f t="shared" si="1"/>
        <v>18</v>
      </c>
      <c r="C8" s="21">
        <v>11</v>
      </c>
      <c r="D8" s="21">
        <v>7</v>
      </c>
      <c r="E8" s="51">
        <v>34</v>
      </c>
      <c r="F8" s="21">
        <v>28</v>
      </c>
      <c r="G8" s="21">
        <v>6</v>
      </c>
      <c r="H8" s="51">
        <v>2</v>
      </c>
    </row>
    <row r="9" spans="1:8">
      <c r="A9" s="24" t="s">
        <v>58</v>
      </c>
      <c r="B9" s="16">
        <f t="shared" si="1"/>
        <v>7</v>
      </c>
      <c r="C9" s="21">
        <v>7</v>
      </c>
      <c r="D9" s="21">
        <v>0</v>
      </c>
      <c r="E9" s="51">
        <v>33</v>
      </c>
      <c r="F9" s="21">
        <v>30</v>
      </c>
      <c r="G9" s="21">
        <v>3</v>
      </c>
      <c r="H9" s="51">
        <v>0</v>
      </c>
    </row>
    <row r="10" spans="1:8">
      <c r="A10" s="24" t="s">
        <v>4</v>
      </c>
      <c r="B10" s="16">
        <f t="shared" si="1"/>
        <v>1</v>
      </c>
      <c r="C10" s="21">
        <v>1</v>
      </c>
      <c r="D10" s="21">
        <v>0</v>
      </c>
      <c r="E10" s="51">
        <v>3</v>
      </c>
      <c r="F10" s="21">
        <v>3</v>
      </c>
      <c r="G10" s="21">
        <v>0</v>
      </c>
      <c r="H10" s="51">
        <v>0</v>
      </c>
    </row>
    <row r="11" spans="1:8">
      <c r="A11" s="24" t="s">
        <v>5</v>
      </c>
      <c r="B11" s="16">
        <f t="shared" si="1"/>
        <v>8</v>
      </c>
      <c r="C11" s="21">
        <v>7</v>
      </c>
      <c r="D11" s="21">
        <v>1</v>
      </c>
      <c r="E11" s="51">
        <v>24</v>
      </c>
      <c r="F11" s="21">
        <v>21</v>
      </c>
      <c r="G11" s="21">
        <v>3</v>
      </c>
      <c r="H11" s="51">
        <v>1</v>
      </c>
    </row>
    <row r="12" spans="1:8">
      <c r="A12" s="24" t="s">
        <v>59</v>
      </c>
      <c r="B12" s="16">
        <f t="shared" si="1"/>
        <v>5</v>
      </c>
      <c r="C12" s="21">
        <v>3</v>
      </c>
      <c r="D12" s="21">
        <v>2</v>
      </c>
      <c r="E12" s="51">
        <v>41</v>
      </c>
      <c r="F12" s="21">
        <v>33</v>
      </c>
      <c r="G12" s="21">
        <v>8</v>
      </c>
      <c r="H12" s="51">
        <v>0</v>
      </c>
    </row>
    <row r="13" spans="1:8">
      <c r="A13" s="24" t="s">
        <v>60</v>
      </c>
      <c r="B13" s="16">
        <f t="shared" si="1"/>
        <v>4</v>
      </c>
      <c r="C13" s="21">
        <v>3</v>
      </c>
      <c r="D13" s="21">
        <v>1</v>
      </c>
      <c r="E13" s="51">
        <v>37</v>
      </c>
      <c r="F13" s="21">
        <v>33</v>
      </c>
      <c r="G13" s="21">
        <v>4</v>
      </c>
      <c r="H13" s="51">
        <v>0</v>
      </c>
    </row>
    <row r="14" spans="1:8">
      <c r="A14" s="24" t="s">
        <v>61</v>
      </c>
      <c r="B14" s="16">
        <f t="shared" si="1"/>
        <v>0</v>
      </c>
      <c r="C14" s="21">
        <v>0</v>
      </c>
      <c r="D14" s="21">
        <v>0</v>
      </c>
      <c r="E14" s="51">
        <v>12</v>
      </c>
      <c r="F14" s="21">
        <v>12</v>
      </c>
      <c r="G14" s="21">
        <v>0</v>
      </c>
      <c r="H14" s="51">
        <v>0</v>
      </c>
    </row>
    <row r="15" spans="1:8">
      <c r="A15" s="24" t="s">
        <v>62</v>
      </c>
      <c r="B15" s="16">
        <f t="shared" si="1"/>
        <v>0</v>
      </c>
      <c r="C15" s="21">
        <v>0</v>
      </c>
      <c r="D15" s="21">
        <v>0</v>
      </c>
      <c r="E15" s="51">
        <v>6</v>
      </c>
      <c r="F15" s="21">
        <v>6</v>
      </c>
      <c r="G15" s="21">
        <v>0</v>
      </c>
      <c r="H15" s="51">
        <v>0</v>
      </c>
    </row>
    <row r="16" spans="1:8">
      <c r="A16" s="24" t="s">
        <v>91</v>
      </c>
      <c r="B16" s="16">
        <f t="shared" si="1"/>
        <v>2</v>
      </c>
      <c r="C16" s="21">
        <v>2</v>
      </c>
      <c r="D16" s="21">
        <v>0</v>
      </c>
      <c r="E16" s="16">
        <v>18</v>
      </c>
      <c r="F16" s="21">
        <v>18</v>
      </c>
      <c r="G16" s="21">
        <v>0</v>
      </c>
      <c r="H16" s="52">
        <v>0</v>
      </c>
    </row>
    <row r="17" spans="1:8">
      <c r="A17" s="24" t="s">
        <v>89</v>
      </c>
      <c r="B17" s="16">
        <f t="shared" si="1"/>
        <v>9</v>
      </c>
      <c r="C17" s="21">
        <v>0</v>
      </c>
      <c r="D17" s="21">
        <v>9</v>
      </c>
      <c r="E17" s="51">
        <v>23</v>
      </c>
      <c r="F17" s="21">
        <v>23</v>
      </c>
      <c r="G17" s="21">
        <v>0</v>
      </c>
      <c r="H17" s="51">
        <v>0</v>
      </c>
    </row>
    <row r="18" spans="1:8">
      <c r="A18" s="24" t="s">
        <v>10</v>
      </c>
      <c r="B18" s="16">
        <f t="shared" si="1"/>
        <v>18</v>
      </c>
      <c r="C18" s="21">
        <v>12</v>
      </c>
      <c r="D18" s="21">
        <v>6</v>
      </c>
      <c r="E18" s="51">
        <v>28</v>
      </c>
      <c r="F18" s="21">
        <v>26</v>
      </c>
      <c r="G18" s="21">
        <v>2</v>
      </c>
      <c r="H18" s="51">
        <v>0</v>
      </c>
    </row>
    <row r="19" spans="1:8">
      <c r="A19" s="24" t="s">
        <v>63</v>
      </c>
      <c r="B19" s="16">
        <f t="shared" si="1"/>
        <v>11</v>
      </c>
      <c r="C19" s="21">
        <v>6</v>
      </c>
      <c r="D19" s="21">
        <v>5</v>
      </c>
      <c r="E19" s="51">
        <v>79</v>
      </c>
      <c r="F19" s="21">
        <v>67</v>
      </c>
      <c r="G19" s="21">
        <v>12</v>
      </c>
      <c r="H19" s="51">
        <v>0</v>
      </c>
    </row>
    <row r="20" spans="1:8">
      <c r="A20" s="24" t="s">
        <v>64</v>
      </c>
      <c r="B20" s="16">
        <f t="shared" si="1"/>
        <v>9</v>
      </c>
      <c r="C20" s="21">
        <v>4</v>
      </c>
      <c r="D20" s="21">
        <v>5</v>
      </c>
      <c r="E20" s="51">
        <v>53</v>
      </c>
      <c r="F20" s="21">
        <v>52</v>
      </c>
      <c r="G20" s="21">
        <v>1</v>
      </c>
      <c r="H20" s="51">
        <v>2</v>
      </c>
    </row>
    <row r="21" spans="1:8">
      <c r="A21" s="24" t="s">
        <v>65</v>
      </c>
      <c r="B21" s="16">
        <f t="shared" si="1"/>
        <v>14</v>
      </c>
      <c r="C21" s="21">
        <v>7</v>
      </c>
      <c r="D21" s="21">
        <v>7</v>
      </c>
      <c r="E21" s="51">
        <v>21</v>
      </c>
      <c r="F21" s="21">
        <v>21</v>
      </c>
      <c r="G21" s="21">
        <v>0</v>
      </c>
      <c r="H21" s="51">
        <v>0</v>
      </c>
    </row>
    <row r="22" spans="1:8">
      <c r="A22" s="24" t="s">
        <v>14</v>
      </c>
      <c r="B22" s="16">
        <f t="shared" si="1"/>
        <v>7</v>
      </c>
      <c r="C22" s="21">
        <v>5</v>
      </c>
      <c r="D22" s="21">
        <v>2</v>
      </c>
      <c r="E22" s="51">
        <v>55</v>
      </c>
      <c r="F22" s="21">
        <v>51</v>
      </c>
      <c r="G22" s="21">
        <v>4</v>
      </c>
      <c r="H22" s="51">
        <v>0</v>
      </c>
    </row>
    <row r="23" spans="1:8">
      <c r="A23" s="24" t="s">
        <v>66</v>
      </c>
      <c r="B23" s="16">
        <f t="shared" si="1"/>
        <v>2</v>
      </c>
      <c r="C23" s="21">
        <v>2</v>
      </c>
      <c r="D23" s="21">
        <v>0</v>
      </c>
      <c r="E23" s="51">
        <v>25</v>
      </c>
      <c r="F23" s="21">
        <v>24</v>
      </c>
      <c r="G23" s="21">
        <v>1</v>
      </c>
      <c r="H23" s="51">
        <v>0</v>
      </c>
    </row>
    <row r="24" spans="1:8">
      <c r="A24" s="24" t="s">
        <v>16</v>
      </c>
      <c r="B24" s="16">
        <f t="shared" si="1"/>
        <v>11</v>
      </c>
      <c r="C24" s="21">
        <v>8</v>
      </c>
      <c r="D24" s="21">
        <v>3</v>
      </c>
      <c r="E24" s="51">
        <v>32</v>
      </c>
      <c r="F24" s="21">
        <v>25</v>
      </c>
      <c r="G24" s="21">
        <v>7</v>
      </c>
      <c r="H24" s="51">
        <v>3</v>
      </c>
    </row>
    <row r="25" spans="1:8">
      <c r="A25" s="14"/>
      <c r="B25" s="13"/>
      <c r="C25" s="13"/>
      <c r="D25" s="13"/>
      <c r="E25" s="13"/>
      <c r="F25" s="13"/>
      <c r="G25" s="13"/>
      <c r="H25" s="13"/>
    </row>
    <row r="26" spans="1:8">
      <c r="A26" s="14"/>
      <c r="B26" s="13"/>
      <c r="C26" s="13"/>
      <c r="D26" s="13"/>
      <c r="E26" s="13"/>
      <c r="F26" s="13"/>
      <c r="G26" s="13"/>
    </row>
    <row r="27" spans="1:8">
      <c r="A27" s="14"/>
      <c r="B27" s="13"/>
      <c r="C27" s="13"/>
      <c r="D27" s="13"/>
      <c r="E27" s="13"/>
      <c r="F27" s="13"/>
      <c r="G27" s="13"/>
    </row>
    <row r="28" spans="1:8">
      <c r="A28" s="2"/>
    </row>
  </sheetData>
  <pageMargins left="0.7" right="0.7" top="0.75" bottom="0.75" header="0.3" footer="0.3"/>
  <pageSetup paperSize="327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workbookViewId="0"/>
  </sheetViews>
  <sheetFormatPr defaultRowHeight="15"/>
  <cols>
    <col min="1" max="1" width="38.140625" customWidth="1"/>
    <col min="9" max="9" width="10.42578125" customWidth="1"/>
  </cols>
  <sheetData>
    <row r="1" spans="1:10" s="7" customFormat="1">
      <c r="A1" s="7" t="s">
        <v>68</v>
      </c>
      <c r="B1" s="7" t="s">
        <v>69</v>
      </c>
    </row>
    <row r="2" spans="1:10" s="9" customFormat="1">
      <c r="A2" s="6" t="s">
        <v>71</v>
      </c>
      <c r="B2" s="6" t="s">
        <v>70</v>
      </c>
      <c r="C2" s="8"/>
    </row>
    <row r="3" spans="1:10">
      <c r="A3" s="3"/>
    </row>
    <row r="4" spans="1:10" ht="24">
      <c r="A4" s="15" t="s">
        <v>29</v>
      </c>
      <c r="B4" s="16" t="s">
        <v>17</v>
      </c>
      <c r="C4" s="17" t="s">
        <v>23</v>
      </c>
      <c r="D4" s="16" t="s">
        <v>18</v>
      </c>
      <c r="E4" s="16" t="s">
        <v>19</v>
      </c>
      <c r="F4" s="16" t="s">
        <v>20</v>
      </c>
      <c r="G4" s="16" t="s">
        <v>21</v>
      </c>
      <c r="H4" s="16" t="s">
        <v>22</v>
      </c>
      <c r="I4" s="18" t="s">
        <v>37</v>
      </c>
      <c r="J4" s="14"/>
    </row>
    <row r="5" spans="1:10">
      <c r="A5" s="23" t="s">
        <v>0</v>
      </c>
      <c r="B5" s="20">
        <f>SUM(B6:B24)</f>
        <v>66</v>
      </c>
      <c r="C5" s="20">
        <f t="shared" ref="C5:I5" si="0">SUM(C6:C24)</f>
        <v>369</v>
      </c>
      <c r="D5" s="20">
        <f t="shared" si="0"/>
        <v>1926</v>
      </c>
      <c r="E5" s="20">
        <f t="shared" si="0"/>
        <v>7139</v>
      </c>
      <c r="F5" s="20">
        <f t="shared" si="0"/>
        <v>13135</v>
      </c>
      <c r="G5" s="20">
        <f t="shared" si="0"/>
        <v>17662</v>
      </c>
      <c r="H5" s="20">
        <f t="shared" si="0"/>
        <v>11739</v>
      </c>
      <c r="I5" s="20">
        <f t="shared" si="0"/>
        <v>52036</v>
      </c>
      <c r="J5" s="14"/>
    </row>
    <row r="6" spans="1:10">
      <c r="A6" s="36" t="s">
        <v>90</v>
      </c>
      <c r="B6" s="32">
        <v>20</v>
      </c>
      <c r="C6" s="32">
        <v>98</v>
      </c>
      <c r="D6" s="32">
        <v>285</v>
      </c>
      <c r="E6" s="32">
        <v>1521</v>
      </c>
      <c r="F6" s="32">
        <v>2503</v>
      </c>
      <c r="G6" s="32">
        <v>2235</v>
      </c>
      <c r="H6" s="32">
        <v>1822</v>
      </c>
      <c r="I6" s="33">
        <f>SUM(B6:H6)</f>
        <v>8484</v>
      </c>
    </row>
    <row r="7" spans="1:10">
      <c r="A7" s="24" t="s">
        <v>1</v>
      </c>
      <c r="B7" s="22">
        <v>0</v>
      </c>
      <c r="C7" s="22">
        <v>1</v>
      </c>
      <c r="D7" s="22">
        <v>5</v>
      </c>
      <c r="E7" s="22">
        <v>38</v>
      </c>
      <c r="F7" s="22">
        <v>65</v>
      </c>
      <c r="G7" s="22">
        <v>102</v>
      </c>
      <c r="H7" s="22">
        <v>62</v>
      </c>
      <c r="I7" s="33">
        <f t="shared" ref="I7:I24" si="1">SUM(B7:H7)</f>
        <v>273</v>
      </c>
      <c r="J7" s="14"/>
    </row>
    <row r="8" spans="1:10">
      <c r="A8" s="24" t="s">
        <v>57</v>
      </c>
      <c r="B8" s="22">
        <v>7</v>
      </c>
      <c r="C8" s="22">
        <v>15</v>
      </c>
      <c r="D8" s="22">
        <v>35</v>
      </c>
      <c r="E8" s="22">
        <v>215</v>
      </c>
      <c r="F8" s="22">
        <v>520</v>
      </c>
      <c r="G8" s="22">
        <v>664</v>
      </c>
      <c r="H8" s="22">
        <v>426</v>
      </c>
      <c r="I8" s="33">
        <f t="shared" si="1"/>
        <v>1882</v>
      </c>
      <c r="J8" s="14"/>
    </row>
    <row r="9" spans="1:10">
      <c r="A9" s="24" t="s">
        <v>58</v>
      </c>
      <c r="B9" s="22">
        <v>0</v>
      </c>
      <c r="C9" s="22">
        <v>4</v>
      </c>
      <c r="D9" s="22">
        <v>26</v>
      </c>
      <c r="E9" s="22">
        <v>152</v>
      </c>
      <c r="F9" s="22">
        <v>312</v>
      </c>
      <c r="G9" s="22">
        <v>453</v>
      </c>
      <c r="H9" s="22">
        <v>405</v>
      </c>
      <c r="I9" s="33">
        <f t="shared" si="1"/>
        <v>1352</v>
      </c>
      <c r="J9" s="14"/>
    </row>
    <row r="10" spans="1:10">
      <c r="A10" s="24" t="s">
        <v>4</v>
      </c>
      <c r="B10" s="32">
        <v>0</v>
      </c>
      <c r="C10" s="32">
        <v>0</v>
      </c>
      <c r="D10" s="32">
        <v>0</v>
      </c>
      <c r="E10" s="32">
        <v>25</v>
      </c>
      <c r="F10" s="32">
        <v>53</v>
      </c>
      <c r="G10" s="32">
        <v>80</v>
      </c>
      <c r="H10" s="32">
        <v>69</v>
      </c>
      <c r="I10" s="33">
        <f t="shared" si="1"/>
        <v>227</v>
      </c>
      <c r="J10" s="14"/>
    </row>
    <row r="11" spans="1:10" s="4" customFormat="1">
      <c r="A11" s="31" t="s">
        <v>5</v>
      </c>
      <c r="B11" s="32">
        <v>1</v>
      </c>
      <c r="C11" s="32">
        <v>0</v>
      </c>
      <c r="D11" s="32">
        <v>35</v>
      </c>
      <c r="E11" s="32">
        <v>139</v>
      </c>
      <c r="F11" s="32">
        <v>238</v>
      </c>
      <c r="G11" s="32">
        <v>285</v>
      </c>
      <c r="H11" s="32">
        <v>104</v>
      </c>
      <c r="I11" s="33">
        <f t="shared" si="1"/>
        <v>802</v>
      </c>
      <c r="J11" s="34"/>
    </row>
    <row r="12" spans="1:10" s="4" customFormat="1">
      <c r="A12" s="31" t="s">
        <v>59</v>
      </c>
      <c r="B12" s="32">
        <v>0</v>
      </c>
      <c r="C12" s="32">
        <v>7</v>
      </c>
      <c r="D12" s="32">
        <v>148</v>
      </c>
      <c r="E12" s="32">
        <v>434</v>
      </c>
      <c r="F12" s="32">
        <v>779</v>
      </c>
      <c r="G12" s="32">
        <v>1256</v>
      </c>
      <c r="H12" s="32">
        <v>668</v>
      </c>
      <c r="I12" s="33">
        <f t="shared" si="1"/>
        <v>3292</v>
      </c>
      <c r="J12" s="34"/>
    </row>
    <row r="13" spans="1:10" s="4" customFormat="1">
      <c r="A13" s="31" t="s">
        <v>60</v>
      </c>
      <c r="B13" s="32">
        <v>3</v>
      </c>
      <c r="C13" s="32">
        <v>4</v>
      </c>
      <c r="D13" s="32">
        <v>29</v>
      </c>
      <c r="E13" s="32">
        <v>166</v>
      </c>
      <c r="F13" s="32">
        <v>303</v>
      </c>
      <c r="G13" s="32">
        <v>436</v>
      </c>
      <c r="H13" s="32">
        <v>278</v>
      </c>
      <c r="I13" s="33">
        <f t="shared" si="1"/>
        <v>1219</v>
      </c>
      <c r="J13" s="34"/>
    </row>
    <row r="14" spans="1:10" s="4" customFormat="1">
      <c r="A14" s="31" t="s">
        <v>61</v>
      </c>
      <c r="B14" s="32">
        <v>0</v>
      </c>
      <c r="C14" s="32">
        <v>6</v>
      </c>
      <c r="D14" s="32">
        <v>56</v>
      </c>
      <c r="E14" s="32">
        <v>250</v>
      </c>
      <c r="F14" s="32">
        <v>565</v>
      </c>
      <c r="G14" s="32">
        <v>873</v>
      </c>
      <c r="H14" s="32">
        <v>685</v>
      </c>
      <c r="I14" s="33">
        <f t="shared" si="1"/>
        <v>2435</v>
      </c>
      <c r="J14" s="34"/>
    </row>
    <row r="15" spans="1:10" s="4" customFormat="1">
      <c r="A15" s="31" t="s">
        <v>62</v>
      </c>
      <c r="B15" s="32">
        <v>0</v>
      </c>
      <c r="C15" s="32">
        <v>0</v>
      </c>
      <c r="D15" s="32">
        <v>135</v>
      </c>
      <c r="E15" s="32">
        <v>646</v>
      </c>
      <c r="F15" s="32">
        <v>1389</v>
      </c>
      <c r="G15" s="32">
        <v>2725</v>
      </c>
      <c r="H15" s="32">
        <v>1749</v>
      </c>
      <c r="I15" s="33">
        <f t="shared" si="1"/>
        <v>6644</v>
      </c>
      <c r="J15" s="34"/>
    </row>
    <row r="16" spans="1:10">
      <c r="A16" s="38" t="s">
        <v>91</v>
      </c>
      <c r="B16" s="39">
        <v>0</v>
      </c>
      <c r="C16" s="39">
        <v>2</v>
      </c>
      <c r="D16" s="39">
        <v>18</v>
      </c>
      <c r="E16" s="39">
        <v>44</v>
      </c>
      <c r="F16" s="39">
        <v>67</v>
      </c>
      <c r="G16" s="39">
        <v>67</v>
      </c>
      <c r="H16" s="39">
        <v>58</v>
      </c>
      <c r="I16" s="33">
        <f t="shared" si="1"/>
        <v>256</v>
      </c>
    </row>
    <row r="17" spans="1:10" s="4" customFormat="1">
      <c r="A17" s="31" t="s">
        <v>89</v>
      </c>
      <c r="B17" s="32">
        <v>1</v>
      </c>
      <c r="C17" s="32">
        <v>5</v>
      </c>
      <c r="D17" s="32">
        <v>64</v>
      </c>
      <c r="E17" s="32">
        <v>259</v>
      </c>
      <c r="F17" s="32">
        <v>366</v>
      </c>
      <c r="G17" s="32">
        <v>638</v>
      </c>
      <c r="H17" s="32">
        <v>420</v>
      </c>
      <c r="I17" s="33">
        <f t="shared" si="1"/>
        <v>1753</v>
      </c>
      <c r="J17" s="34"/>
    </row>
    <row r="18" spans="1:10" s="4" customFormat="1">
      <c r="A18" s="31" t="s">
        <v>10</v>
      </c>
      <c r="B18" s="32">
        <v>2</v>
      </c>
      <c r="C18" s="32">
        <v>105</v>
      </c>
      <c r="D18" s="32">
        <v>367</v>
      </c>
      <c r="E18" s="32">
        <v>771</v>
      </c>
      <c r="F18" s="32">
        <v>1708</v>
      </c>
      <c r="G18" s="32">
        <v>2215</v>
      </c>
      <c r="H18" s="32">
        <v>1138</v>
      </c>
      <c r="I18" s="33">
        <f t="shared" si="1"/>
        <v>6306</v>
      </c>
      <c r="J18" s="34"/>
    </row>
    <row r="19" spans="1:10" s="4" customFormat="1">
      <c r="A19" s="31" t="s">
        <v>63</v>
      </c>
      <c r="B19" s="32">
        <v>0</v>
      </c>
      <c r="C19" s="32">
        <v>14</v>
      </c>
      <c r="D19" s="32">
        <v>172</v>
      </c>
      <c r="E19" s="32">
        <v>416</v>
      </c>
      <c r="F19" s="32">
        <v>1113</v>
      </c>
      <c r="G19" s="32">
        <v>923</v>
      </c>
      <c r="H19" s="32">
        <v>421</v>
      </c>
      <c r="I19" s="33">
        <f t="shared" si="1"/>
        <v>3059</v>
      </c>
      <c r="J19" s="34"/>
    </row>
    <row r="20" spans="1:10" s="4" customFormat="1">
      <c r="A20" s="31" t="s">
        <v>64</v>
      </c>
      <c r="B20" s="32">
        <v>12</v>
      </c>
      <c r="C20" s="32">
        <v>28</v>
      </c>
      <c r="D20" s="32">
        <v>79</v>
      </c>
      <c r="E20" s="32">
        <v>379</v>
      </c>
      <c r="F20" s="32">
        <v>674</v>
      </c>
      <c r="G20" s="32">
        <v>953</v>
      </c>
      <c r="H20" s="32">
        <v>555</v>
      </c>
      <c r="I20" s="33">
        <f t="shared" si="1"/>
        <v>2680</v>
      </c>
      <c r="J20" s="34"/>
    </row>
    <row r="21" spans="1:10" s="4" customFormat="1">
      <c r="A21" s="31" t="s">
        <v>65</v>
      </c>
      <c r="B21" s="32">
        <v>19</v>
      </c>
      <c r="C21" s="32">
        <v>17</v>
      </c>
      <c r="D21" s="32">
        <v>167</v>
      </c>
      <c r="E21" s="32">
        <v>691</v>
      </c>
      <c r="F21" s="32">
        <v>861</v>
      </c>
      <c r="G21" s="32">
        <v>1260</v>
      </c>
      <c r="H21" s="32">
        <v>881</v>
      </c>
      <c r="I21" s="33">
        <f t="shared" si="1"/>
        <v>3896</v>
      </c>
      <c r="J21" s="34"/>
    </row>
    <row r="22" spans="1:10">
      <c r="A22" s="24" t="s">
        <v>14</v>
      </c>
      <c r="B22" s="22">
        <v>1</v>
      </c>
      <c r="C22" s="22">
        <v>13</v>
      </c>
      <c r="D22" s="22">
        <v>134</v>
      </c>
      <c r="E22" s="22">
        <v>559</v>
      </c>
      <c r="F22" s="22">
        <v>962</v>
      </c>
      <c r="G22" s="22">
        <v>1554</v>
      </c>
      <c r="H22" s="22">
        <v>1312</v>
      </c>
      <c r="I22" s="33">
        <f t="shared" si="1"/>
        <v>4535</v>
      </c>
      <c r="J22" s="14"/>
    </row>
    <row r="23" spans="1:10">
      <c r="A23" s="24" t="s">
        <v>66</v>
      </c>
      <c r="B23" s="22">
        <v>0</v>
      </c>
      <c r="C23" s="22">
        <v>3</v>
      </c>
      <c r="D23" s="22">
        <v>26</v>
      </c>
      <c r="E23" s="22">
        <v>102</v>
      </c>
      <c r="F23" s="22">
        <v>235</v>
      </c>
      <c r="G23" s="22">
        <v>338</v>
      </c>
      <c r="H23" s="22">
        <v>338</v>
      </c>
      <c r="I23" s="33">
        <f t="shared" si="1"/>
        <v>1042</v>
      </c>
      <c r="J23" s="14"/>
    </row>
    <row r="24" spans="1:10">
      <c r="A24" s="24" t="s">
        <v>16</v>
      </c>
      <c r="B24" s="22">
        <v>0</v>
      </c>
      <c r="C24" s="22">
        <v>47</v>
      </c>
      <c r="D24" s="22">
        <v>145</v>
      </c>
      <c r="E24" s="22">
        <v>332</v>
      </c>
      <c r="F24" s="22">
        <v>422</v>
      </c>
      <c r="G24" s="22">
        <v>605</v>
      </c>
      <c r="H24" s="22">
        <v>348</v>
      </c>
      <c r="I24" s="33">
        <f t="shared" si="1"/>
        <v>1899</v>
      </c>
      <c r="J24" s="14"/>
    </row>
    <row r="25" spans="1:10">
      <c r="B25" s="5"/>
      <c r="C25" s="5"/>
      <c r="D25" s="5"/>
      <c r="E25" s="5"/>
      <c r="F25" s="5"/>
      <c r="G25" s="5"/>
      <c r="H25" s="5"/>
      <c r="I25" s="5"/>
    </row>
    <row r="28" spans="1:10">
      <c r="B28" s="41"/>
      <c r="C28" s="41"/>
      <c r="D28" s="41"/>
      <c r="E28" s="41"/>
      <c r="F28" s="41"/>
      <c r="G28" s="41"/>
      <c r="H28" s="41"/>
      <c r="I28" s="41"/>
    </row>
    <row r="29" spans="1:10">
      <c r="B29" s="43"/>
      <c r="C29" s="43"/>
      <c r="D29" s="43"/>
      <c r="E29" s="43"/>
      <c r="F29" s="43"/>
      <c r="G29" s="43"/>
      <c r="H29" s="43"/>
      <c r="I29" s="44"/>
    </row>
    <row r="30" spans="1:10">
      <c r="B30" s="41"/>
      <c r="C30" s="41"/>
      <c r="D30" s="41"/>
      <c r="E30" s="41"/>
      <c r="F30" s="41"/>
      <c r="G30" s="41"/>
      <c r="H30" s="41"/>
      <c r="I30" s="4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2"/>
  <sheetViews>
    <sheetView workbookViewId="0"/>
  </sheetViews>
  <sheetFormatPr defaultRowHeight="15"/>
  <cols>
    <col min="1" max="1" width="24.28515625" customWidth="1"/>
    <col min="2" max="2" width="13.28515625" customWidth="1"/>
    <col min="3" max="3" width="13.7109375" customWidth="1"/>
    <col min="4" max="4" width="14.85546875" customWidth="1"/>
    <col min="5" max="5" width="14.7109375" customWidth="1"/>
    <col min="6" max="6" width="14.85546875" customWidth="1"/>
    <col min="7" max="7" width="17.7109375" customWidth="1"/>
    <col min="8" max="8" width="12.85546875" customWidth="1"/>
    <col min="9" max="9" width="14.7109375" customWidth="1"/>
    <col min="10" max="10" width="16.5703125" customWidth="1"/>
    <col min="11" max="11" width="16.7109375" customWidth="1"/>
    <col min="12" max="12" width="14" customWidth="1"/>
  </cols>
  <sheetData>
    <row r="1" spans="1:13" s="7" customFormat="1">
      <c r="A1" s="7" t="s">
        <v>72</v>
      </c>
      <c r="B1" s="7" t="s">
        <v>73</v>
      </c>
    </row>
    <row r="2" spans="1:13" s="9" customFormat="1">
      <c r="A2" s="6" t="s">
        <v>75</v>
      </c>
      <c r="B2" s="6" t="s">
        <v>74</v>
      </c>
      <c r="C2" s="8"/>
    </row>
    <row r="3" spans="1:13">
      <c r="A3" s="3"/>
    </row>
    <row r="4" spans="1:13" ht="60">
      <c r="A4" s="26" t="s">
        <v>76</v>
      </c>
      <c r="B4" s="27" t="s">
        <v>77</v>
      </c>
      <c r="C4" s="27" t="s">
        <v>78</v>
      </c>
      <c r="D4" s="27" t="s">
        <v>79</v>
      </c>
      <c r="E4" s="27" t="s">
        <v>80</v>
      </c>
      <c r="F4" s="27" t="s">
        <v>81</v>
      </c>
      <c r="G4" s="27" t="s">
        <v>82</v>
      </c>
      <c r="H4" s="27" t="s">
        <v>83</v>
      </c>
      <c r="I4" s="27" t="s">
        <v>84</v>
      </c>
      <c r="J4" s="27" t="s">
        <v>85</v>
      </c>
      <c r="K4" s="27" t="s">
        <v>86</v>
      </c>
      <c r="L4" s="27" t="s">
        <v>87</v>
      </c>
    </row>
    <row r="5" spans="1:13">
      <c r="A5" s="23" t="s">
        <v>0</v>
      </c>
      <c r="B5" s="28">
        <f t="shared" ref="B5:L5" si="0">SUM(B6:B24)</f>
        <v>23582</v>
      </c>
      <c r="C5" s="28">
        <f t="shared" si="0"/>
        <v>26683</v>
      </c>
      <c r="D5" s="28">
        <f t="shared" si="0"/>
        <v>19995</v>
      </c>
      <c r="E5" s="28">
        <f t="shared" si="0"/>
        <v>1079</v>
      </c>
      <c r="F5" s="28">
        <f t="shared" si="0"/>
        <v>4545</v>
      </c>
      <c r="G5" s="28">
        <f t="shared" si="0"/>
        <v>647</v>
      </c>
      <c r="H5" s="28">
        <f t="shared" si="0"/>
        <v>6893</v>
      </c>
      <c r="I5" s="28">
        <f t="shared" si="0"/>
        <v>3329</v>
      </c>
      <c r="J5" s="28">
        <f t="shared" si="0"/>
        <v>178</v>
      </c>
      <c r="K5" s="28">
        <f t="shared" si="0"/>
        <v>815</v>
      </c>
      <c r="L5" s="28">
        <f t="shared" si="0"/>
        <v>128</v>
      </c>
    </row>
    <row r="6" spans="1:13">
      <c r="A6" s="37" t="s">
        <v>90</v>
      </c>
      <c r="B6" s="29">
        <v>4373</v>
      </c>
      <c r="C6" s="29">
        <v>5466</v>
      </c>
      <c r="D6" s="29">
        <f>428+514+737+941+834+61+107+4+257+249</f>
        <v>4132</v>
      </c>
      <c r="E6" s="29">
        <f>7+4</f>
        <v>11</v>
      </c>
      <c r="F6" s="29">
        <f>4+168+49</f>
        <v>221</v>
      </c>
      <c r="G6" s="29">
        <f>5+143</f>
        <v>148</v>
      </c>
      <c r="H6" s="29">
        <v>79</v>
      </c>
      <c r="I6" s="29">
        <f>56+15+1+29+121+11+18+175+38+3+6</f>
        <v>473</v>
      </c>
      <c r="J6" s="29">
        <v>6</v>
      </c>
      <c r="K6" s="29">
        <v>77</v>
      </c>
      <c r="L6" s="29">
        <v>2</v>
      </c>
    </row>
    <row r="7" spans="1:13">
      <c r="A7" s="24" t="s">
        <v>1</v>
      </c>
      <c r="B7" s="29">
        <v>106</v>
      </c>
      <c r="C7" s="29">
        <v>167</v>
      </c>
      <c r="D7" s="29">
        <v>167</v>
      </c>
      <c r="E7" s="29">
        <v>0</v>
      </c>
      <c r="F7" s="29">
        <v>0</v>
      </c>
      <c r="G7" s="29">
        <v>0</v>
      </c>
      <c r="H7" s="29">
        <v>0</v>
      </c>
      <c r="I7" s="29">
        <v>22</v>
      </c>
      <c r="J7" s="29">
        <v>0</v>
      </c>
      <c r="K7" s="29">
        <v>0</v>
      </c>
      <c r="L7" s="29">
        <v>0</v>
      </c>
    </row>
    <row r="8" spans="1:13">
      <c r="A8" s="24" t="s">
        <v>57</v>
      </c>
      <c r="B8" s="29">
        <v>1449</v>
      </c>
      <c r="C8" s="29">
        <v>1239</v>
      </c>
      <c r="D8" s="29">
        <v>777</v>
      </c>
      <c r="E8" s="29">
        <v>6</v>
      </c>
      <c r="F8" s="29">
        <v>246</v>
      </c>
      <c r="G8" s="29">
        <v>77</v>
      </c>
      <c r="H8" s="29">
        <v>2</v>
      </c>
      <c r="I8" s="29">
        <v>148</v>
      </c>
      <c r="J8" s="29">
        <v>3</v>
      </c>
      <c r="K8" s="29">
        <v>64</v>
      </c>
      <c r="L8" s="29">
        <v>0</v>
      </c>
    </row>
    <row r="9" spans="1:13">
      <c r="A9" s="24" t="s">
        <v>58</v>
      </c>
      <c r="B9" s="29">
        <v>497</v>
      </c>
      <c r="C9" s="29">
        <v>707</v>
      </c>
      <c r="D9" s="29">
        <v>596</v>
      </c>
      <c r="E9" s="29">
        <v>3</v>
      </c>
      <c r="F9" s="29">
        <v>101</v>
      </c>
      <c r="G9" s="29">
        <v>62</v>
      </c>
      <c r="H9" s="29">
        <v>6</v>
      </c>
      <c r="I9" s="29">
        <v>77</v>
      </c>
      <c r="J9" s="29">
        <v>18</v>
      </c>
      <c r="K9" s="29">
        <v>53</v>
      </c>
      <c r="L9" s="29">
        <v>0</v>
      </c>
    </row>
    <row r="10" spans="1:13">
      <c r="A10" s="24" t="s">
        <v>4</v>
      </c>
      <c r="B10" s="29">
        <v>114</v>
      </c>
      <c r="C10" s="29">
        <v>113</v>
      </c>
      <c r="D10" s="29">
        <v>14</v>
      </c>
      <c r="E10" s="29">
        <v>0</v>
      </c>
      <c r="F10" s="29">
        <v>0</v>
      </c>
      <c r="G10" s="29">
        <v>0</v>
      </c>
      <c r="H10" s="29">
        <v>99</v>
      </c>
      <c r="I10" s="29">
        <v>0</v>
      </c>
      <c r="J10" s="29">
        <v>0</v>
      </c>
      <c r="K10" s="29">
        <v>0</v>
      </c>
      <c r="L10" s="29">
        <v>0</v>
      </c>
    </row>
    <row r="11" spans="1:13">
      <c r="A11" s="24" t="s">
        <v>5</v>
      </c>
      <c r="B11" s="29">
        <v>750</v>
      </c>
      <c r="C11" s="29">
        <v>52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67</v>
      </c>
      <c r="J11" s="29">
        <v>0</v>
      </c>
      <c r="K11" s="29">
        <v>0</v>
      </c>
      <c r="L11" s="29">
        <v>0</v>
      </c>
    </row>
    <row r="12" spans="1:13">
      <c r="A12" s="24" t="s">
        <v>59</v>
      </c>
      <c r="B12" s="29">
        <v>2406</v>
      </c>
      <c r="C12" s="29">
        <v>972</v>
      </c>
      <c r="D12" s="29">
        <v>735</v>
      </c>
      <c r="E12" s="29">
        <v>43</v>
      </c>
      <c r="F12" s="29">
        <v>394</v>
      </c>
      <c r="G12" s="29">
        <v>38</v>
      </c>
      <c r="H12" s="29">
        <v>0</v>
      </c>
      <c r="I12" s="29">
        <v>175</v>
      </c>
      <c r="J12" s="29">
        <v>33</v>
      </c>
      <c r="K12" s="29">
        <v>92</v>
      </c>
      <c r="L12" s="29">
        <v>37</v>
      </c>
    </row>
    <row r="13" spans="1:13" s="4" customFormat="1">
      <c r="A13" s="24" t="s">
        <v>60</v>
      </c>
      <c r="B13" s="30">
        <v>873</v>
      </c>
      <c r="C13" s="30">
        <v>495</v>
      </c>
      <c r="D13" s="30">
        <v>394</v>
      </c>
      <c r="E13" s="30">
        <v>8</v>
      </c>
      <c r="F13" s="30">
        <v>143</v>
      </c>
      <c r="G13" s="30">
        <v>45</v>
      </c>
      <c r="H13" s="30">
        <v>0</v>
      </c>
      <c r="I13" s="30">
        <v>64</v>
      </c>
      <c r="J13" s="30">
        <v>17</v>
      </c>
      <c r="K13" s="30">
        <v>27</v>
      </c>
      <c r="L13" s="30">
        <v>31</v>
      </c>
    </row>
    <row r="14" spans="1:13">
      <c r="A14" s="24" t="s">
        <v>61</v>
      </c>
      <c r="B14" s="29">
        <v>602</v>
      </c>
      <c r="C14" s="29">
        <v>1833</v>
      </c>
      <c r="D14" s="29">
        <v>1831</v>
      </c>
      <c r="E14" s="29">
        <v>0</v>
      </c>
      <c r="F14" s="29">
        <v>0</v>
      </c>
      <c r="G14" s="29">
        <v>0</v>
      </c>
      <c r="H14" s="29">
        <v>0</v>
      </c>
      <c r="I14" s="29">
        <v>140</v>
      </c>
      <c r="J14" s="29">
        <v>2</v>
      </c>
      <c r="K14" s="29">
        <v>22</v>
      </c>
      <c r="L14" s="29">
        <v>0</v>
      </c>
    </row>
    <row r="15" spans="1:13">
      <c r="A15" s="24" t="s">
        <v>62</v>
      </c>
      <c r="B15" s="29">
        <v>838</v>
      </c>
      <c r="C15" s="29">
        <v>234</v>
      </c>
      <c r="D15" s="29">
        <v>14</v>
      </c>
      <c r="E15" s="29">
        <v>0</v>
      </c>
      <c r="F15" s="29">
        <v>0</v>
      </c>
      <c r="G15" s="29">
        <v>0</v>
      </c>
      <c r="H15" s="29">
        <v>6686</v>
      </c>
      <c r="I15" s="29">
        <v>0</v>
      </c>
      <c r="J15" s="29">
        <v>0</v>
      </c>
      <c r="K15" s="29">
        <v>0</v>
      </c>
      <c r="L15" s="29">
        <v>20</v>
      </c>
    </row>
    <row r="16" spans="1:13">
      <c r="A16" s="46" t="s">
        <v>91</v>
      </c>
      <c r="B16" s="40">
        <v>122</v>
      </c>
      <c r="C16" s="29">
        <v>134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24</v>
      </c>
      <c r="J16" s="29">
        <v>0</v>
      </c>
      <c r="K16" s="29">
        <v>1</v>
      </c>
      <c r="L16" s="29">
        <v>0</v>
      </c>
      <c r="M16" s="5"/>
    </row>
    <row r="17" spans="1:12">
      <c r="A17" s="24" t="s">
        <v>89</v>
      </c>
      <c r="B17" s="29">
        <v>645</v>
      </c>
      <c r="C17" s="29">
        <v>1108</v>
      </c>
      <c r="D17" s="29">
        <v>1106</v>
      </c>
      <c r="E17" s="29">
        <v>0</v>
      </c>
      <c r="F17" s="29">
        <v>2</v>
      </c>
      <c r="G17" s="29">
        <v>0</v>
      </c>
      <c r="H17" s="29">
        <v>0</v>
      </c>
      <c r="I17" s="29">
        <v>195</v>
      </c>
      <c r="J17" s="29">
        <v>7</v>
      </c>
      <c r="K17" s="29">
        <v>45</v>
      </c>
      <c r="L17" s="29">
        <v>0</v>
      </c>
    </row>
    <row r="18" spans="1:12">
      <c r="A18" s="24" t="s">
        <v>10</v>
      </c>
      <c r="B18" s="29">
        <v>2397</v>
      </c>
      <c r="C18" s="29">
        <v>3909</v>
      </c>
      <c r="D18" s="29">
        <v>1873</v>
      </c>
      <c r="E18" s="29">
        <v>29</v>
      </c>
      <c r="F18" s="29">
        <v>2005</v>
      </c>
      <c r="G18" s="29">
        <v>5</v>
      </c>
      <c r="H18" s="29">
        <v>4</v>
      </c>
      <c r="I18" s="29">
        <v>358</v>
      </c>
      <c r="J18" s="29">
        <v>2</v>
      </c>
      <c r="K18" s="29">
        <v>45</v>
      </c>
      <c r="L18" s="29">
        <v>0</v>
      </c>
    </row>
    <row r="19" spans="1:12" s="4" customFormat="1">
      <c r="A19" s="24" t="s">
        <v>63</v>
      </c>
      <c r="B19" s="30">
        <v>2548</v>
      </c>
      <c r="C19" s="30">
        <v>1488</v>
      </c>
      <c r="D19" s="30">
        <v>985</v>
      </c>
      <c r="E19" s="30">
        <v>32</v>
      </c>
      <c r="F19" s="30">
        <v>387</v>
      </c>
      <c r="G19" s="30">
        <v>56</v>
      </c>
      <c r="H19" s="30">
        <v>12</v>
      </c>
      <c r="I19" s="30">
        <v>322</v>
      </c>
      <c r="J19" s="30">
        <v>22</v>
      </c>
      <c r="K19" s="30">
        <v>144</v>
      </c>
      <c r="L19" s="30">
        <v>2</v>
      </c>
    </row>
    <row r="20" spans="1:12">
      <c r="A20" s="24" t="s">
        <v>64</v>
      </c>
      <c r="B20" s="29">
        <v>758</v>
      </c>
      <c r="C20" s="29">
        <v>1930</v>
      </c>
      <c r="D20" s="29">
        <v>1582</v>
      </c>
      <c r="E20" s="29">
        <v>0</v>
      </c>
      <c r="F20" s="29">
        <v>18</v>
      </c>
      <c r="G20" s="29">
        <v>5</v>
      </c>
      <c r="H20" s="29">
        <v>4</v>
      </c>
      <c r="I20" s="29">
        <v>268</v>
      </c>
      <c r="J20" s="29"/>
      <c r="K20" s="29">
        <v>53</v>
      </c>
      <c r="L20" s="29">
        <v>0</v>
      </c>
    </row>
    <row r="21" spans="1:12">
      <c r="A21" s="24" t="s">
        <v>65</v>
      </c>
      <c r="B21" s="29">
        <v>2061</v>
      </c>
      <c r="C21" s="29">
        <v>1835</v>
      </c>
      <c r="D21" s="29">
        <v>1813</v>
      </c>
      <c r="E21" s="29">
        <v>942</v>
      </c>
      <c r="F21" s="29">
        <v>426</v>
      </c>
      <c r="G21" s="29">
        <v>159</v>
      </c>
      <c r="H21" s="29">
        <v>0</v>
      </c>
      <c r="I21" s="29">
        <v>166</v>
      </c>
      <c r="J21" s="29">
        <v>6</v>
      </c>
      <c r="K21" s="29">
        <v>44</v>
      </c>
      <c r="L21" s="29">
        <v>0</v>
      </c>
    </row>
    <row r="22" spans="1:12">
      <c r="A22" s="24" t="s">
        <v>14</v>
      </c>
      <c r="B22" s="29">
        <v>1127</v>
      </c>
      <c r="C22" s="29">
        <v>3406</v>
      </c>
      <c r="D22" s="29">
        <v>3169</v>
      </c>
      <c r="E22" s="29">
        <v>2</v>
      </c>
      <c r="F22" s="29">
        <v>234</v>
      </c>
      <c r="G22" s="29">
        <v>1</v>
      </c>
      <c r="H22" s="29">
        <v>0</v>
      </c>
      <c r="I22" s="29">
        <v>473</v>
      </c>
      <c r="J22" s="29">
        <v>3</v>
      </c>
      <c r="K22" s="29">
        <v>46</v>
      </c>
      <c r="L22" s="29">
        <v>2</v>
      </c>
    </row>
    <row r="23" spans="1:12">
      <c r="A23" s="24" t="s">
        <v>66</v>
      </c>
      <c r="B23" s="29">
        <v>453</v>
      </c>
      <c r="C23" s="29">
        <v>589</v>
      </c>
      <c r="D23" s="29">
        <v>529</v>
      </c>
      <c r="E23" s="29">
        <v>3</v>
      </c>
      <c r="F23" s="29">
        <v>117</v>
      </c>
      <c r="G23" s="29">
        <v>11</v>
      </c>
      <c r="H23" s="29">
        <v>1</v>
      </c>
      <c r="I23" s="29">
        <v>149</v>
      </c>
      <c r="J23" s="29">
        <v>9</v>
      </c>
      <c r="K23" s="29">
        <v>39</v>
      </c>
      <c r="L23" s="29">
        <v>7</v>
      </c>
    </row>
    <row r="24" spans="1:12">
      <c r="A24" s="24" t="s">
        <v>16</v>
      </c>
      <c r="B24" s="29">
        <v>1463</v>
      </c>
      <c r="C24" s="29">
        <v>1006</v>
      </c>
      <c r="D24" s="29">
        <v>278</v>
      </c>
      <c r="E24" s="29">
        <v>0</v>
      </c>
      <c r="F24" s="29">
        <v>251</v>
      </c>
      <c r="G24" s="29">
        <v>40</v>
      </c>
      <c r="H24" s="29">
        <v>0</v>
      </c>
      <c r="I24" s="29">
        <v>208</v>
      </c>
      <c r="J24" s="29">
        <v>50</v>
      </c>
      <c r="K24" s="29">
        <v>63</v>
      </c>
      <c r="L24" s="29">
        <v>27</v>
      </c>
    </row>
    <row r="25" spans="1:1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>
      <c r="J26" s="47"/>
      <c r="K26" s="47"/>
    </row>
    <row r="27" spans="1:12">
      <c r="K27" s="47"/>
    </row>
    <row r="28" spans="1:12">
      <c r="K28" s="47"/>
    </row>
    <row r="29" spans="1:12">
      <c r="K29" s="47"/>
    </row>
    <row r="30" spans="1:12">
      <c r="K30" s="47"/>
    </row>
    <row r="31" spans="1:12">
      <c r="K31" s="47"/>
    </row>
    <row r="32" spans="1:12">
      <c r="K32" s="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9"/>
  <sheetViews>
    <sheetView workbookViewId="0"/>
  </sheetViews>
  <sheetFormatPr defaultRowHeight="15"/>
  <cols>
    <col min="1" max="1" width="35.42578125" customWidth="1"/>
  </cols>
  <sheetData>
    <row r="1" spans="1:13" s="7" customFormat="1">
      <c r="A1" s="10" t="s">
        <v>24</v>
      </c>
      <c r="B1" s="10" t="s">
        <v>34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s="9" customFormat="1">
      <c r="A2" s="11" t="s">
        <v>26</v>
      </c>
      <c r="B2" s="11" t="s">
        <v>25</v>
      </c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A3" s="1"/>
    </row>
    <row r="4" spans="1:13" ht="24">
      <c r="A4" s="15" t="s">
        <v>29</v>
      </c>
      <c r="B4" s="16" t="s">
        <v>17</v>
      </c>
      <c r="C4" s="17" t="s">
        <v>23</v>
      </c>
      <c r="D4" s="16" t="s">
        <v>18</v>
      </c>
      <c r="E4" s="16" t="s">
        <v>19</v>
      </c>
      <c r="F4" s="16" t="s">
        <v>20</v>
      </c>
      <c r="G4" s="16" t="s">
        <v>21</v>
      </c>
      <c r="H4" s="16" t="s">
        <v>22</v>
      </c>
      <c r="I4" s="18" t="s">
        <v>37</v>
      </c>
    </row>
    <row r="5" spans="1:13">
      <c r="A5" s="19" t="s">
        <v>28</v>
      </c>
      <c r="B5" s="20">
        <f>SUM(B6:B9)</f>
        <v>66</v>
      </c>
      <c r="C5" s="20">
        <f t="shared" ref="C5:I5" si="0">SUM(C6:C9)</f>
        <v>369</v>
      </c>
      <c r="D5" s="20">
        <f t="shared" si="0"/>
        <v>1926</v>
      </c>
      <c r="E5" s="20">
        <f t="shared" si="0"/>
        <v>7139</v>
      </c>
      <c r="F5" s="20">
        <f t="shared" si="0"/>
        <v>13135</v>
      </c>
      <c r="G5" s="20">
        <f t="shared" si="0"/>
        <v>17662</v>
      </c>
      <c r="H5" s="20">
        <f t="shared" si="0"/>
        <v>11739</v>
      </c>
      <c r="I5" s="20">
        <f t="shared" si="0"/>
        <v>52036</v>
      </c>
    </row>
    <row r="6" spans="1:13">
      <c r="A6" s="19" t="s">
        <v>30</v>
      </c>
      <c r="B6" s="22">
        <v>36</v>
      </c>
      <c r="C6" s="22">
        <v>107</v>
      </c>
      <c r="D6" s="22">
        <v>642</v>
      </c>
      <c r="E6" s="22">
        <v>1316</v>
      </c>
      <c r="F6" s="22">
        <v>3214</v>
      </c>
      <c r="G6" s="22">
        <v>4290</v>
      </c>
      <c r="H6" s="22">
        <v>3184</v>
      </c>
      <c r="I6" s="20">
        <f>SUM(B6:H6)</f>
        <v>12789</v>
      </c>
    </row>
    <row r="7" spans="1:13">
      <c r="A7" s="19" t="s">
        <v>31</v>
      </c>
      <c r="B7" s="22">
        <v>22</v>
      </c>
      <c r="C7" s="22">
        <v>115</v>
      </c>
      <c r="D7" s="22">
        <v>483</v>
      </c>
      <c r="E7" s="22">
        <v>2424</v>
      </c>
      <c r="F7" s="22">
        <v>3879</v>
      </c>
      <c r="G7" s="22">
        <v>5157</v>
      </c>
      <c r="H7" s="22">
        <v>2808</v>
      </c>
      <c r="I7" s="20">
        <f t="shared" ref="I7:I9" si="1">SUM(B7:H7)</f>
        <v>14888</v>
      </c>
    </row>
    <row r="8" spans="1:13">
      <c r="A8" s="19" t="s">
        <v>32</v>
      </c>
      <c r="B8" s="22">
        <v>0</v>
      </c>
      <c r="C8" s="22">
        <v>5</v>
      </c>
      <c r="D8" s="22">
        <v>59</v>
      </c>
      <c r="E8" s="22">
        <v>361</v>
      </c>
      <c r="F8" s="22">
        <v>653</v>
      </c>
      <c r="G8" s="22">
        <v>937</v>
      </c>
      <c r="H8" s="22">
        <v>671</v>
      </c>
      <c r="I8" s="20">
        <f t="shared" si="1"/>
        <v>2686</v>
      </c>
    </row>
    <row r="9" spans="1:13">
      <c r="A9" s="19" t="s">
        <v>33</v>
      </c>
      <c r="B9" s="22">
        <v>8</v>
      </c>
      <c r="C9" s="22">
        <v>142</v>
      </c>
      <c r="D9" s="22">
        <v>742</v>
      </c>
      <c r="E9" s="22">
        <v>3038</v>
      </c>
      <c r="F9" s="22">
        <v>5389</v>
      </c>
      <c r="G9" s="22">
        <v>7278</v>
      </c>
      <c r="H9" s="22">
        <v>5076</v>
      </c>
      <c r="I9" s="20">
        <f t="shared" si="1"/>
        <v>21673</v>
      </c>
    </row>
    <row r="10" spans="1:13">
      <c r="B10" s="5"/>
      <c r="C10" s="5"/>
      <c r="D10" s="5"/>
      <c r="E10" s="5"/>
      <c r="F10" s="5"/>
      <c r="G10" s="5"/>
      <c r="H10" s="5"/>
      <c r="I10" s="5"/>
    </row>
    <row r="11" spans="1:13">
      <c r="B11" s="5"/>
      <c r="C11" s="5"/>
      <c r="D11" s="5"/>
      <c r="E11" s="5"/>
      <c r="F11" s="5"/>
      <c r="G11" s="5"/>
      <c r="H11" s="5"/>
      <c r="I11" s="5"/>
      <c r="J11" s="5"/>
    </row>
    <row r="12" spans="1:13">
      <c r="B12" s="5"/>
      <c r="C12" s="5"/>
      <c r="D12" s="5"/>
      <c r="E12" s="5"/>
      <c r="F12" s="5"/>
      <c r="G12" s="5"/>
      <c r="H12" s="5"/>
      <c r="I12" s="5"/>
    </row>
    <row r="14" spans="1:13">
      <c r="A14" s="41"/>
      <c r="J14" s="41"/>
    </row>
    <row r="15" spans="1:13">
      <c r="A15" s="41"/>
      <c r="J15" s="41"/>
    </row>
    <row r="16" spans="1:13">
      <c r="A16" s="41"/>
      <c r="B16" s="49"/>
      <c r="C16" s="49"/>
      <c r="D16" s="49"/>
      <c r="E16" s="49"/>
      <c r="F16" s="49"/>
      <c r="G16" s="49"/>
      <c r="H16" s="49"/>
      <c r="I16" s="41"/>
      <c r="J16" s="41"/>
    </row>
    <row r="17" spans="1:10">
      <c r="A17" s="41"/>
      <c r="B17" s="42"/>
      <c r="C17" s="42"/>
      <c r="D17" s="42"/>
      <c r="E17" s="42"/>
      <c r="F17" s="42"/>
      <c r="G17" s="42"/>
      <c r="H17" s="42"/>
      <c r="I17" s="43"/>
      <c r="J17" s="41"/>
    </row>
    <row r="18" spans="1:10">
      <c r="B18" s="49"/>
      <c r="C18" s="49"/>
      <c r="D18" s="49"/>
      <c r="E18" s="49"/>
      <c r="F18" s="49"/>
      <c r="G18" s="49"/>
      <c r="H18" s="49"/>
      <c r="I18" s="41"/>
      <c r="J18" s="41"/>
    </row>
    <row r="19" spans="1:10">
      <c r="B19" s="48"/>
      <c r="C19" s="48"/>
      <c r="D19" s="48"/>
      <c r="E19" s="48"/>
      <c r="F19" s="48"/>
      <c r="G19" s="48"/>
      <c r="H19" s="48"/>
      <c r="I19" s="48"/>
      <c r="J19" s="48"/>
    </row>
    <row r="20" spans="1:10">
      <c r="B20" s="50"/>
      <c r="C20" s="50"/>
      <c r="D20" s="50"/>
      <c r="E20" s="50"/>
      <c r="F20" s="50"/>
      <c r="G20" s="50"/>
      <c r="H20" s="50"/>
      <c r="I20" s="50"/>
    </row>
    <row r="21" spans="1:10">
      <c r="B21" s="48"/>
      <c r="C21" s="48"/>
      <c r="D21" s="48"/>
      <c r="E21" s="48"/>
      <c r="F21" s="48"/>
      <c r="G21" s="48"/>
      <c r="H21" s="48"/>
      <c r="I21" s="48"/>
    </row>
    <row r="22" spans="1:10">
      <c r="B22" s="50"/>
      <c r="C22" s="50"/>
      <c r="D22" s="50"/>
      <c r="E22" s="50"/>
      <c r="F22" s="50"/>
      <c r="G22" s="50"/>
      <c r="H22" s="50"/>
      <c r="I22" s="50"/>
    </row>
    <row r="23" spans="1:10">
      <c r="B23" s="48"/>
      <c r="C23" s="48"/>
      <c r="D23" s="48"/>
      <c r="E23" s="48"/>
      <c r="F23" s="48"/>
      <c r="G23" s="48"/>
      <c r="H23" s="48"/>
      <c r="I23" s="48"/>
    </row>
    <row r="24" spans="1:10">
      <c r="B24" s="49"/>
      <c r="C24" s="49"/>
      <c r="E24" s="49"/>
      <c r="F24" s="43"/>
      <c r="G24" s="49"/>
      <c r="H24" s="49"/>
    </row>
    <row r="26" spans="1:10">
      <c r="E26" s="41"/>
      <c r="F26" s="43"/>
      <c r="G26" s="41"/>
      <c r="H26" s="41"/>
    </row>
    <row r="27" spans="1:10">
      <c r="E27" s="41"/>
      <c r="F27" s="41"/>
      <c r="G27" s="41"/>
      <c r="H27" s="41"/>
    </row>
    <row r="28" spans="1:10">
      <c r="E28" s="41"/>
      <c r="F28" s="41"/>
      <c r="G28" s="41"/>
      <c r="H28" s="41"/>
    </row>
    <row r="29" spans="1:10">
      <c r="E29" s="41"/>
      <c r="F29" s="41"/>
      <c r="G29" s="41"/>
      <c r="H29" s="4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43"/>
  <sheetViews>
    <sheetView zoomScaleNormal="100" workbookViewId="0"/>
  </sheetViews>
  <sheetFormatPr defaultRowHeight="15"/>
  <cols>
    <col min="1" max="1" width="38.7109375" customWidth="1"/>
    <col min="2" max="2" width="8.28515625" customWidth="1"/>
    <col min="3" max="3" width="8.5703125" customWidth="1"/>
    <col min="4" max="4" width="8.42578125" customWidth="1"/>
    <col min="5" max="6" width="8.140625" customWidth="1"/>
    <col min="7" max="7" width="8.5703125" customWidth="1"/>
    <col min="8" max="8" width="9" customWidth="1"/>
    <col min="9" max="9" width="9.140625" customWidth="1"/>
    <col min="10" max="10" width="10.140625" customWidth="1"/>
  </cols>
  <sheetData>
    <row r="1" spans="1:12" s="10" customFormat="1" ht="12.75">
      <c r="A1" s="53" t="s">
        <v>27</v>
      </c>
      <c r="B1" s="53" t="s">
        <v>35</v>
      </c>
      <c r="C1" s="53"/>
      <c r="D1" s="53"/>
      <c r="E1" s="53"/>
      <c r="F1" s="53"/>
      <c r="G1" s="53"/>
      <c r="H1" s="53"/>
      <c r="I1" s="53"/>
      <c r="J1" s="53"/>
    </row>
    <row r="2" spans="1:12" s="12" customFormat="1" ht="12.75">
      <c r="A2" s="54" t="s">
        <v>38</v>
      </c>
      <c r="B2" s="54" t="s">
        <v>36</v>
      </c>
      <c r="C2" s="54"/>
      <c r="D2" s="55"/>
      <c r="E2" s="55"/>
      <c r="F2" s="55"/>
      <c r="G2" s="55"/>
      <c r="H2" s="55"/>
      <c r="I2" s="55"/>
      <c r="J2" s="55"/>
    </row>
    <row r="3" spans="1:12">
      <c r="A3" s="56"/>
      <c r="B3" s="57"/>
      <c r="C3" s="57"/>
      <c r="D3" s="57"/>
      <c r="E3" s="57"/>
      <c r="F3" s="57"/>
      <c r="G3" s="57"/>
      <c r="H3" s="57"/>
      <c r="I3" s="57"/>
      <c r="J3" s="57"/>
    </row>
    <row r="4" spans="1:12" ht="33.75">
      <c r="A4" s="58" t="s">
        <v>92</v>
      </c>
      <c r="B4" s="73" t="s">
        <v>17</v>
      </c>
      <c r="C4" s="73" t="s">
        <v>23</v>
      </c>
      <c r="D4" s="59" t="s">
        <v>18</v>
      </c>
      <c r="E4" s="59" t="s">
        <v>19</v>
      </c>
      <c r="F4" s="73" t="s">
        <v>20</v>
      </c>
      <c r="G4" s="59" t="s">
        <v>21</v>
      </c>
      <c r="H4" s="73" t="s">
        <v>22</v>
      </c>
      <c r="I4" s="60" t="s">
        <v>93</v>
      </c>
      <c r="J4" s="60" t="s">
        <v>94</v>
      </c>
    </row>
    <row r="5" spans="1:12">
      <c r="A5" s="61" t="s">
        <v>95</v>
      </c>
      <c r="B5" s="62">
        <f>SUM(B6:B17)</f>
        <v>1484</v>
      </c>
      <c r="C5" s="62">
        <f t="shared" ref="C5:J5" si="0">SUM(C6:C17)</f>
        <v>8079</v>
      </c>
      <c r="D5" s="62">
        <f t="shared" si="0"/>
        <v>84418</v>
      </c>
      <c r="E5" s="62">
        <f t="shared" si="0"/>
        <v>269283</v>
      </c>
      <c r="F5" s="62">
        <f t="shared" si="0"/>
        <v>443263</v>
      </c>
      <c r="G5" s="62">
        <f t="shared" si="0"/>
        <v>640289</v>
      </c>
      <c r="H5" s="62">
        <f t="shared" si="0"/>
        <v>489900</v>
      </c>
      <c r="I5" s="62">
        <f t="shared" si="0"/>
        <v>201825</v>
      </c>
      <c r="J5" s="62">
        <f t="shared" si="0"/>
        <v>2138541</v>
      </c>
    </row>
    <row r="6" spans="1:12" ht="34.5">
      <c r="A6" s="74" t="s">
        <v>96</v>
      </c>
      <c r="B6" s="64">
        <v>24</v>
      </c>
      <c r="C6" s="64">
        <v>1208</v>
      </c>
      <c r="D6" s="64">
        <v>18376</v>
      </c>
      <c r="E6" s="64">
        <v>51253</v>
      </c>
      <c r="F6" s="64">
        <v>79615</v>
      </c>
      <c r="G6" s="64">
        <v>114515</v>
      </c>
      <c r="H6" s="64">
        <v>93526</v>
      </c>
      <c r="I6" s="64">
        <v>71037</v>
      </c>
      <c r="J6" s="62">
        <f>SUM(B6:I6)</f>
        <v>429554</v>
      </c>
      <c r="L6" s="5"/>
    </row>
    <row r="7" spans="1:12" ht="34.5">
      <c r="A7" s="74" t="s">
        <v>97</v>
      </c>
      <c r="B7" s="67">
        <v>161</v>
      </c>
      <c r="C7" s="67">
        <v>1001</v>
      </c>
      <c r="D7" s="64">
        <v>15781</v>
      </c>
      <c r="E7" s="64">
        <v>48900</v>
      </c>
      <c r="F7" s="64">
        <v>77416</v>
      </c>
      <c r="G7" s="64">
        <v>129392</v>
      </c>
      <c r="H7" s="64">
        <v>104588</v>
      </c>
      <c r="I7" s="64">
        <v>11592</v>
      </c>
      <c r="J7" s="62">
        <f t="shared" ref="J7:J17" si="1">SUM(B7:I7)</f>
        <v>388831</v>
      </c>
    </row>
    <row r="8" spans="1:12">
      <c r="A8" s="61" t="s">
        <v>98</v>
      </c>
      <c r="B8" s="67">
        <v>0</v>
      </c>
      <c r="C8" s="67">
        <v>53</v>
      </c>
      <c r="D8" s="64">
        <v>1097</v>
      </c>
      <c r="E8" s="64">
        <v>6172</v>
      </c>
      <c r="F8" s="64">
        <v>6747</v>
      </c>
      <c r="G8" s="64">
        <v>10570</v>
      </c>
      <c r="H8" s="64">
        <v>6331</v>
      </c>
      <c r="I8" s="64">
        <v>1447</v>
      </c>
      <c r="J8" s="62">
        <f t="shared" si="1"/>
        <v>32417</v>
      </c>
    </row>
    <row r="9" spans="1:12">
      <c r="A9" s="61" t="s">
        <v>99</v>
      </c>
      <c r="B9" s="67">
        <v>5</v>
      </c>
      <c r="C9" s="67">
        <v>232</v>
      </c>
      <c r="D9" s="64">
        <v>6391</v>
      </c>
      <c r="E9" s="64">
        <v>37372</v>
      </c>
      <c r="F9" s="64">
        <v>71364</v>
      </c>
      <c r="G9" s="64">
        <v>82543</v>
      </c>
      <c r="H9" s="64">
        <v>53068</v>
      </c>
      <c r="I9" s="64">
        <v>10326</v>
      </c>
      <c r="J9" s="62">
        <f t="shared" si="1"/>
        <v>261301</v>
      </c>
    </row>
    <row r="10" spans="1:12" ht="23.25">
      <c r="A10" s="74" t="s">
        <v>100</v>
      </c>
      <c r="B10" s="67">
        <v>144</v>
      </c>
      <c r="C10" s="64">
        <v>191</v>
      </c>
      <c r="D10" s="64">
        <v>7711</v>
      </c>
      <c r="E10" s="64">
        <v>28430</v>
      </c>
      <c r="F10" s="64">
        <v>50067</v>
      </c>
      <c r="G10" s="64">
        <v>74497</v>
      </c>
      <c r="H10" s="64">
        <v>58084</v>
      </c>
      <c r="I10" s="64">
        <v>1127</v>
      </c>
      <c r="J10" s="62">
        <f t="shared" si="1"/>
        <v>220251</v>
      </c>
    </row>
    <row r="11" spans="1:12">
      <c r="A11" s="61" t="s">
        <v>101</v>
      </c>
      <c r="B11" s="67">
        <v>16</v>
      </c>
      <c r="C11" s="64">
        <v>462</v>
      </c>
      <c r="D11" s="64">
        <v>8299</v>
      </c>
      <c r="E11" s="64">
        <v>25959</v>
      </c>
      <c r="F11" s="64">
        <v>46435</v>
      </c>
      <c r="G11" s="64">
        <v>62595</v>
      </c>
      <c r="H11" s="64">
        <v>51990</v>
      </c>
      <c r="I11" s="67">
        <v>275</v>
      </c>
      <c r="J11" s="62">
        <f t="shared" si="1"/>
        <v>196031</v>
      </c>
    </row>
    <row r="12" spans="1:12">
      <c r="A12" s="61" t="s">
        <v>102</v>
      </c>
      <c r="B12" s="67">
        <v>0</v>
      </c>
      <c r="C12" s="67">
        <v>45</v>
      </c>
      <c r="D12" s="67">
        <v>700</v>
      </c>
      <c r="E12" s="64">
        <v>4108</v>
      </c>
      <c r="F12" s="64">
        <v>5385</v>
      </c>
      <c r="G12" s="64">
        <v>8753</v>
      </c>
      <c r="H12" s="64">
        <v>5841</v>
      </c>
      <c r="I12" s="64">
        <v>675</v>
      </c>
      <c r="J12" s="62">
        <f t="shared" si="1"/>
        <v>25507</v>
      </c>
    </row>
    <row r="13" spans="1:12" ht="23.25">
      <c r="A13" s="74" t="s">
        <v>103</v>
      </c>
      <c r="B13" s="67">
        <v>8</v>
      </c>
      <c r="C13" s="67">
        <v>57</v>
      </c>
      <c r="D13" s="64">
        <v>1654</v>
      </c>
      <c r="E13" s="64">
        <v>8673</v>
      </c>
      <c r="F13" s="64">
        <v>12665</v>
      </c>
      <c r="G13" s="64">
        <v>17546</v>
      </c>
      <c r="H13" s="64">
        <v>12794</v>
      </c>
      <c r="I13" s="67">
        <v>295</v>
      </c>
      <c r="J13" s="62">
        <f t="shared" si="1"/>
        <v>53692</v>
      </c>
    </row>
    <row r="14" spans="1:12" ht="23.25">
      <c r="A14" s="74" t="s">
        <v>104</v>
      </c>
      <c r="B14" s="67">
        <v>65</v>
      </c>
      <c r="C14" s="67">
        <v>232</v>
      </c>
      <c r="D14" s="64">
        <v>4700</v>
      </c>
      <c r="E14" s="64">
        <v>12409</v>
      </c>
      <c r="F14" s="64">
        <v>18194</v>
      </c>
      <c r="G14" s="64">
        <v>29644</v>
      </c>
      <c r="H14" s="64">
        <v>16144</v>
      </c>
      <c r="I14" s="64">
        <v>5033</v>
      </c>
      <c r="J14" s="62">
        <f t="shared" si="1"/>
        <v>86421</v>
      </c>
    </row>
    <row r="15" spans="1:12" ht="45.75">
      <c r="A15" s="74" t="s">
        <v>105</v>
      </c>
      <c r="B15" s="67">
        <v>55</v>
      </c>
      <c r="C15" s="67">
        <v>162</v>
      </c>
      <c r="D15" s="64">
        <v>3524</v>
      </c>
      <c r="E15" s="64">
        <v>17954</v>
      </c>
      <c r="F15" s="64">
        <v>30501</v>
      </c>
      <c r="G15" s="64">
        <v>46513</v>
      </c>
      <c r="H15" s="64">
        <v>31897</v>
      </c>
      <c r="I15" s="64">
        <v>528</v>
      </c>
      <c r="J15" s="62">
        <f t="shared" si="1"/>
        <v>131134</v>
      </c>
    </row>
    <row r="16" spans="1:12">
      <c r="A16" s="61" t="s">
        <v>106</v>
      </c>
      <c r="B16" s="67">
        <v>598</v>
      </c>
      <c r="C16" s="64">
        <v>973</v>
      </c>
      <c r="D16" s="64">
        <v>10215</v>
      </c>
      <c r="E16" s="64">
        <v>21124</v>
      </c>
      <c r="F16" s="64">
        <v>31092</v>
      </c>
      <c r="G16" s="64">
        <v>46965</v>
      </c>
      <c r="H16" s="64">
        <v>46794</v>
      </c>
      <c r="I16" s="64">
        <v>19693</v>
      </c>
      <c r="J16" s="62">
        <f t="shared" si="1"/>
        <v>177454</v>
      </c>
    </row>
    <row r="17" spans="1:12">
      <c r="A17" s="61" t="s">
        <v>107</v>
      </c>
      <c r="B17" s="64">
        <v>408</v>
      </c>
      <c r="C17" s="64">
        <v>3463</v>
      </c>
      <c r="D17" s="64">
        <v>5970</v>
      </c>
      <c r="E17" s="64">
        <v>6929</v>
      </c>
      <c r="F17" s="64">
        <v>13782</v>
      </c>
      <c r="G17" s="64">
        <v>16756</v>
      </c>
      <c r="H17" s="64">
        <v>8843</v>
      </c>
      <c r="I17" s="64">
        <v>79797</v>
      </c>
      <c r="J17" s="62">
        <f t="shared" si="1"/>
        <v>135948</v>
      </c>
    </row>
    <row r="18" spans="1:12">
      <c r="B18" s="5"/>
      <c r="C18" s="5"/>
      <c r="D18" s="5"/>
      <c r="E18" s="5"/>
      <c r="F18" s="5"/>
      <c r="G18" s="5"/>
      <c r="H18" s="5"/>
      <c r="I18" s="5"/>
      <c r="J18" s="5"/>
    </row>
    <row r="19" spans="1:12">
      <c r="B19" s="5"/>
      <c r="C19" s="5"/>
      <c r="D19" s="5"/>
      <c r="E19" s="5"/>
      <c r="F19" s="5"/>
      <c r="G19" s="5"/>
      <c r="H19" s="5"/>
      <c r="I19" s="5"/>
      <c r="J19" s="5"/>
    </row>
    <row r="20" spans="1:12">
      <c r="B20" s="5"/>
      <c r="C20" s="5"/>
      <c r="D20" s="5"/>
      <c r="E20" s="5"/>
      <c r="F20" s="5"/>
      <c r="G20" s="5"/>
      <c r="H20" s="5"/>
      <c r="I20" s="5"/>
      <c r="J20" s="5"/>
    </row>
    <row r="21" spans="1:12">
      <c r="B21" s="5"/>
      <c r="C21" s="5"/>
      <c r="D21" s="5"/>
      <c r="E21" s="5"/>
      <c r="F21" s="5"/>
      <c r="G21" s="5"/>
      <c r="H21" s="5"/>
      <c r="I21" s="5"/>
      <c r="J21" s="5"/>
    </row>
    <row r="22" spans="1:12">
      <c r="K22" s="41"/>
    </row>
    <row r="23" spans="1:12">
      <c r="K23" s="41"/>
    </row>
    <row r="24" spans="1:12">
      <c r="K24" s="41"/>
    </row>
    <row r="25" spans="1:12">
      <c r="K25" s="41"/>
    </row>
    <row r="26" spans="1:12">
      <c r="K26" s="41"/>
      <c r="L26" s="41"/>
    </row>
    <row r="27" spans="1:12">
      <c r="K27" s="41"/>
      <c r="L27" s="41"/>
    </row>
    <row r="28" spans="1:12">
      <c r="K28" s="41"/>
      <c r="L28" s="41"/>
    </row>
    <row r="29" spans="1:12">
      <c r="K29" s="41"/>
      <c r="L29" s="41"/>
    </row>
    <row r="30" spans="1:12">
      <c r="K30" s="41"/>
      <c r="L30" s="41"/>
    </row>
    <row r="31" spans="1:12">
      <c r="K31" s="41"/>
      <c r="L31" s="45"/>
    </row>
    <row r="32" spans="1:12">
      <c r="K32" s="41"/>
      <c r="L32" s="41"/>
    </row>
    <row r="33" spans="2:21">
      <c r="K33" s="41"/>
      <c r="L33" s="41"/>
    </row>
    <row r="34" spans="2:21">
      <c r="K34" s="41"/>
      <c r="L34" s="41"/>
    </row>
    <row r="35" spans="2:21">
      <c r="K35" s="41"/>
      <c r="L35" s="41"/>
    </row>
    <row r="36" spans="2:21">
      <c r="B36" s="41"/>
      <c r="C36" s="41"/>
      <c r="D36" s="41"/>
      <c r="E36" s="41"/>
      <c r="F36" s="41"/>
      <c r="G36" s="41"/>
      <c r="H36" s="41"/>
      <c r="I36" s="41"/>
      <c r="K36" s="41"/>
      <c r="L36" s="41"/>
    </row>
    <row r="37" spans="2:21">
      <c r="B37" s="42"/>
      <c r="C37" s="42"/>
      <c r="D37" s="42"/>
      <c r="E37" s="42"/>
      <c r="F37" s="42"/>
      <c r="G37" s="42"/>
      <c r="H37" s="44"/>
      <c r="I37" s="41"/>
      <c r="K37" s="41"/>
      <c r="L37" s="41"/>
    </row>
    <row r="38" spans="2:21">
      <c r="B38" s="41"/>
      <c r="C38" s="41"/>
      <c r="D38" s="41"/>
      <c r="E38" s="41"/>
      <c r="F38" s="41"/>
      <c r="G38" s="41"/>
      <c r="H38" s="41"/>
      <c r="I38" s="41"/>
      <c r="K38" s="41"/>
      <c r="L38" s="41"/>
    </row>
    <row r="39" spans="2:21">
      <c r="B39" s="41"/>
      <c r="C39" s="41"/>
      <c r="D39" s="41"/>
      <c r="E39" s="41"/>
      <c r="F39" s="41"/>
      <c r="G39" s="41"/>
      <c r="H39" s="41"/>
      <c r="I39" s="41"/>
      <c r="K39" s="41"/>
      <c r="L39" s="41"/>
    </row>
    <row r="40" spans="2:21">
      <c r="B40" s="41"/>
      <c r="C40" s="41"/>
      <c r="D40" s="41"/>
      <c r="E40" s="41"/>
      <c r="F40" s="41"/>
      <c r="G40" s="41"/>
      <c r="H40" s="41"/>
      <c r="I40" s="41"/>
      <c r="K40" s="41"/>
      <c r="L40" s="41"/>
    </row>
    <row r="41" spans="2:21">
      <c r="K41" s="41"/>
      <c r="L41" s="41"/>
    </row>
    <row r="42" spans="2:21">
      <c r="K42" s="41"/>
      <c r="L42" s="41"/>
    </row>
    <row r="43" spans="2:21"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6"/>
  <sheetViews>
    <sheetView workbookViewId="0"/>
  </sheetViews>
  <sheetFormatPr defaultRowHeight="15"/>
  <cols>
    <col min="1" max="1" width="20.140625" customWidth="1"/>
    <col min="9" max="9" width="11.140625" customWidth="1"/>
  </cols>
  <sheetData>
    <row r="1" spans="1:10" s="10" customFormat="1" ht="12.75">
      <c r="A1" s="53" t="s">
        <v>39</v>
      </c>
      <c r="B1" s="53" t="s">
        <v>88</v>
      </c>
      <c r="C1" s="53"/>
      <c r="D1" s="53"/>
      <c r="E1" s="53"/>
      <c r="F1" s="53"/>
      <c r="G1" s="53"/>
      <c r="H1" s="53"/>
      <c r="I1" s="53"/>
      <c r="J1" s="53"/>
    </row>
    <row r="2" spans="1:10" s="12" customFormat="1" ht="12.75">
      <c r="A2" s="54" t="s">
        <v>41</v>
      </c>
      <c r="B2" s="54" t="s">
        <v>40</v>
      </c>
      <c r="C2" s="54"/>
      <c r="D2" s="55"/>
      <c r="E2" s="55"/>
      <c r="F2" s="55"/>
      <c r="G2" s="55"/>
      <c r="H2" s="55"/>
      <c r="I2" s="55"/>
      <c r="J2" s="55"/>
    </row>
    <row r="3" spans="1:10">
      <c r="A3" s="56"/>
      <c r="B3" s="57"/>
      <c r="C3" s="57"/>
      <c r="D3" s="57"/>
      <c r="E3" s="57"/>
      <c r="F3" s="57"/>
      <c r="G3" s="57"/>
      <c r="H3" s="57"/>
      <c r="I3" s="57"/>
      <c r="J3" s="57"/>
    </row>
    <row r="4" spans="1:10" ht="22.5">
      <c r="A4" s="58" t="s">
        <v>92</v>
      </c>
      <c r="B4" s="59" t="s">
        <v>17</v>
      </c>
      <c r="C4" s="59" t="s">
        <v>23</v>
      </c>
      <c r="D4" s="59" t="s">
        <v>18</v>
      </c>
      <c r="E4" s="59" t="s">
        <v>19</v>
      </c>
      <c r="F4" s="59" t="s">
        <v>20</v>
      </c>
      <c r="G4" s="59" t="s">
        <v>21</v>
      </c>
      <c r="H4" s="59" t="s">
        <v>22</v>
      </c>
      <c r="I4" s="60" t="s">
        <v>93</v>
      </c>
      <c r="J4" s="60" t="s">
        <v>94</v>
      </c>
    </row>
    <row r="5" spans="1:10">
      <c r="A5" s="61" t="s">
        <v>0</v>
      </c>
      <c r="B5" s="62">
        <f t="shared" ref="B5:J5" si="0">SUM(B6:B24)</f>
        <v>1484</v>
      </c>
      <c r="C5" s="62">
        <f t="shared" si="0"/>
        <v>8079</v>
      </c>
      <c r="D5" s="62">
        <f t="shared" si="0"/>
        <v>84418</v>
      </c>
      <c r="E5" s="62">
        <f t="shared" si="0"/>
        <v>269283</v>
      </c>
      <c r="F5" s="62">
        <f t="shared" si="0"/>
        <v>443263</v>
      </c>
      <c r="G5" s="62">
        <f t="shared" si="0"/>
        <v>640289</v>
      </c>
      <c r="H5" s="62">
        <f t="shared" si="0"/>
        <v>489900</v>
      </c>
      <c r="I5" s="62">
        <f t="shared" si="0"/>
        <v>201825</v>
      </c>
      <c r="J5" s="62">
        <f t="shared" si="0"/>
        <v>2138541</v>
      </c>
    </row>
    <row r="6" spans="1:10">
      <c r="A6" s="63" t="s">
        <v>90</v>
      </c>
      <c r="B6" s="64">
        <v>24</v>
      </c>
      <c r="C6" s="64">
        <v>2335</v>
      </c>
      <c r="D6" s="64">
        <v>26468</v>
      </c>
      <c r="E6" s="64">
        <v>82187</v>
      </c>
      <c r="F6" s="64">
        <v>109526</v>
      </c>
      <c r="G6" s="64">
        <v>174838</v>
      </c>
      <c r="H6" s="64">
        <v>170326</v>
      </c>
      <c r="I6" s="64">
        <v>142746</v>
      </c>
      <c r="J6" s="65">
        <f>SUM(B6:I6)</f>
        <v>708450</v>
      </c>
    </row>
    <row r="7" spans="1:10">
      <c r="A7" s="66" t="s">
        <v>1</v>
      </c>
      <c r="B7" s="64">
        <v>0</v>
      </c>
      <c r="C7" s="64">
        <v>192</v>
      </c>
      <c r="D7" s="64">
        <v>1323</v>
      </c>
      <c r="E7" s="64">
        <v>4033</v>
      </c>
      <c r="F7" s="64">
        <v>8102</v>
      </c>
      <c r="G7" s="64">
        <v>10643</v>
      </c>
      <c r="H7" s="64">
        <v>9667</v>
      </c>
      <c r="I7" s="64">
        <v>0</v>
      </c>
      <c r="J7" s="62">
        <f t="shared" ref="J7:J24" si="1">SUM(B7:I7)</f>
        <v>33960</v>
      </c>
    </row>
    <row r="8" spans="1:10">
      <c r="A8" s="66" t="s">
        <v>2</v>
      </c>
      <c r="B8" s="67">
        <v>235</v>
      </c>
      <c r="C8" s="67">
        <v>33</v>
      </c>
      <c r="D8" s="67">
        <v>2953</v>
      </c>
      <c r="E8" s="64">
        <v>19580</v>
      </c>
      <c r="F8" s="64">
        <v>60203</v>
      </c>
      <c r="G8" s="64">
        <v>71306</v>
      </c>
      <c r="H8" s="64">
        <v>42580</v>
      </c>
      <c r="I8" s="67">
        <v>0</v>
      </c>
      <c r="J8" s="62">
        <f t="shared" si="1"/>
        <v>196890</v>
      </c>
    </row>
    <row r="9" spans="1:10">
      <c r="A9" s="66" t="s">
        <v>3</v>
      </c>
      <c r="B9" s="67">
        <v>30</v>
      </c>
      <c r="C9" s="67">
        <v>324</v>
      </c>
      <c r="D9" s="64">
        <v>2913</v>
      </c>
      <c r="E9" s="64">
        <v>7638</v>
      </c>
      <c r="F9" s="64">
        <v>12599</v>
      </c>
      <c r="G9" s="64">
        <v>20839</v>
      </c>
      <c r="H9" s="64">
        <v>13080</v>
      </c>
      <c r="I9" s="67">
        <v>0</v>
      </c>
      <c r="J9" s="62">
        <f t="shared" si="1"/>
        <v>57423</v>
      </c>
    </row>
    <row r="10" spans="1:10">
      <c r="A10" s="66" t="s">
        <v>4</v>
      </c>
      <c r="B10" s="67">
        <v>0</v>
      </c>
      <c r="C10" s="67">
        <v>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7">
        <v>0</v>
      </c>
      <c r="J10" s="62">
        <f t="shared" si="1"/>
        <v>0</v>
      </c>
    </row>
    <row r="11" spans="1:10">
      <c r="A11" s="66" t="s">
        <v>5</v>
      </c>
      <c r="B11" s="67">
        <v>0</v>
      </c>
      <c r="C11" s="67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51928</v>
      </c>
      <c r="J11" s="62">
        <f t="shared" si="1"/>
        <v>51928</v>
      </c>
    </row>
    <row r="12" spans="1:10">
      <c r="A12" s="66" t="s">
        <v>6</v>
      </c>
      <c r="B12" s="67">
        <v>0</v>
      </c>
      <c r="C12" s="67">
        <v>1260</v>
      </c>
      <c r="D12" s="67">
        <v>5162</v>
      </c>
      <c r="E12" s="64">
        <v>16665</v>
      </c>
      <c r="F12" s="64">
        <v>21004</v>
      </c>
      <c r="G12" s="64">
        <v>27544</v>
      </c>
      <c r="H12" s="64">
        <v>11667</v>
      </c>
      <c r="I12" s="64">
        <v>0</v>
      </c>
      <c r="J12" s="62">
        <f t="shared" si="1"/>
        <v>83302</v>
      </c>
    </row>
    <row r="13" spans="1:10">
      <c r="A13" s="66" t="s">
        <v>7</v>
      </c>
      <c r="B13" s="67">
        <v>144</v>
      </c>
      <c r="C13" s="67">
        <v>39</v>
      </c>
      <c r="D13" s="64">
        <v>3242</v>
      </c>
      <c r="E13" s="64">
        <v>16348</v>
      </c>
      <c r="F13" s="64">
        <v>26834</v>
      </c>
      <c r="G13" s="64">
        <v>46353</v>
      </c>
      <c r="H13" s="64">
        <v>33504</v>
      </c>
      <c r="I13" s="67">
        <v>0</v>
      </c>
      <c r="J13" s="62">
        <f t="shared" si="1"/>
        <v>126464</v>
      </c>
    </row>
    <row r="14" spans="1:10">
      <c r="A14" s="66" t="s">
        <v>8</v>
      </c>
      <c r="B14" s="67">
        <v>0</v>
      </c>
      <c r="C14" s="64">
        <v>26</v>
      </c>
      <c r="D14" s="64">
        <v>3184</v>
      </c>
      <c r="E14" s="64">
        <v>7758</v>
      </c>
      <c r="F14" s="64">
        <v>17122</v>
      </c>
      <c r="G14" s="64">
        <v>22280</v>
      </c>
      <c r="H14" s="64">
        <v>16261</v>
      </c>
      <c r="I14" s="64">
        <v>0</v>
      </c>
      <c r="J14" s="62">
        <f t="shared" si="1"/>
        <v>66631</v>
      </c>
    </row>
    <row r="15" spans="1:10">
      <c r="A15" s="66" t="s">
        <v>9</v>
      </c>
      <c r="B15" s="67">
        <v>0</v>
      </c>
      <c r="C15" s="67">
        <v>5</v>
      </c>
      <c r="D15" s="64">
        <v>266</v>
      </c>
      <c r="E15" s="64">
        <v>1479</v>
      </c>
      <c r="F15" s="64">
        <v>2753</v>
      </c>
      <c r="G15" s="64">
        <v>6216</v>
      </c>
      <c r="H15" s="64">
        <v>3884</v>
      </c>
      <c r="I15" s="67">
        <v>0</v>
      </c>
      <c r="J15" s="62">
        <f t="shared" si="1"/>
        <v>14603</v>
      </c>
    </row>
    <row r="16" spans="1:10">
      <c r="A16" s="68" t="s">
        <v>91</v>
      </c>
      <c r="B16" s="69">
        <v>0</v>
      </c>
      <c r="C16" s="69">
        <v>163</v>
      </c>
      <c r="D16" s="69">
        <v>1631</v>
      </c>
      <c r="E16" s="69">
        <v>2526</v>
      </c>
      <c r="F16" s="69">
        <v>3337</v>
      </c>
      <c r="G16" s="69">
        <v>5256</v>
      </c>
      <c r="H16" s="69">
        <v>2703</v>
      </c>
      <c r="I16" s="69">
        <v>7005</v>
      </c>
      <c r="J16" s="65">
        <f>SUM(B16:I16)</f>
        <v>22621</v>
      </c>
    </row>
    <row r="17" spans="1:10">
      <c r="A17" s="66" t="s">
        <v>89</v>
      </c>
      <c r="B17" s="67">
        <v>0</v>
      </c>
      <c r="C17" s="67">
        <v>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7">
        <v>0</v>
      </c>
      <c r="J17" s="62">
        <f t="shared" si="1"/>
        <v>0</v>
      </c>
    </row>
    <row r="18" spans="1:10">
      <c r="A18" s="66" t="s">
        <v>10</v>
      </c>
      <c r="B18" s="67">
        <v>0</v>
      </c>
      <c r="C18" s="67">
        <v>914</v>
      </c>
      <c r="D18" s="64">
        <v>4195</v>
      </c>
      <c r="E18" s="64">
        <v>9011</v>
      </c>
      <c r="F18" s="64">
        <v>16250</v>
      </c>
      <c r="G18" s="64">
        <v>21030</v>
      </c>
      <c r="H18" s="64">
        <v>19326</v>
      </c>
      <c r="I18" s="67">
        <v>0</v>
      </c>
      <c r="J18" s="62">
        <f t="shared" si="1"/>
        <v>70726</v>
      </c>
    </row>
    <row r="19" spans="1:10">
      <c r="A19" s="66" t="s">
        <v>11</v>
      </c>
      <c r="B19" s="67">
        <v>58</v>
      </c>
      <c r="C19" s="64">
        <v>723</v>
      </c>
      <c r="D19" s="64">
        <v>6391</v>
      </c>
      <c r="E19" s="64">
        <v>27071</v>
      </c>
      <c r="F19" s="64">
        <v>42840</v>
      </c>
      <c r="G19" s="64">
        <v>60567</v>
      </c>
      <c r="H19" s="64">
        <v>39050</v>
      </c>
      <c r="I19" s="67">
        <v>0</v>
      </c>
      <c r="J19" s="62">
        <f t="shared" si="1"/>
        <v>176700</v>
      </c>
    </row>
    <row r="20" spans="1:10">
      <c r="A20" s="66" t="s">
        <v>12</v>
      </c>
      <c r="B20" s="67">
        <v>38</v>
      </c>
      <c r="C20" s="64">
        <v>222</v>
      </c>
      <c r="D20" s="64">
        <v>1387</v>
      </c>
      <c r="E20" s="64">
        <v>8186</v>
      </c>
      <c r="F20" s="64">
        <v>16290</v>
      </c>
      <c r="G20" s="64">
        <v>28241</v>
      </c>
      <c r="H20" s="64">
        <v>18425</v>
      </c>
      <c r="I20" s="67">
        <v>0</v>
      </c>
      <c r="J20" s="62">
        <f t="shared" si="1"/>
        <v>72789</v>
      </c>
    </row>
    <row r="21" spans="1:10">
      <c r="A21" s="66" t="s">
        <v>13</v>
      </c>
      <c r="B21" s="67">
        <v>622</v>
      </c>
      <c r="C21" s="67">
        <v>530</v>
      </c>
      <c r="D21" s="67">
        <v>2533</v>
      </c>
      <c r="E21" s="64">
        <v>8542</v>
      </c>
      <c r="F21" s="64">
        <v>14853</v>
      </c>
      <c r="G21" s="64">
        <v>15176</v>
      </c>
      <c r="H21" s="64">
        <v>11744</v>
      </c>
      <c r="I21" s="67">
        <v>0</v>
      </c>
      <c r="J21" s="62">
        <f t="shared" si="1"/>
        <v>54000</v>
      </c>
    </row>
    <row r="22" spans="1:10">
      <c r="A22" s="66" t="s">
        <v>14</v>
      </c>
      <c r="B22" s="67">
        <v>10</v>
      </c>
      <c r="C22" s="67">
        <v>438</v>
      </c>
      <c r="D22" s="64">
        <v>17293</v>
      </c>
      <c r="E22" s="64">
        <v>43857</v>
      </c>
      <c r="F22" s="64">
        <v>70552</v>
      </c>
      <c r="G22" s="64">
        <v>99152</v>
      </c>
      <c r="H22" s="64">
        <v>70299</v>
      </c>
      <c r="I22" s="67">
        <v>0</v>
      </c>
      <c r="J22" s="62">
        <f t="shared" si="1"/>
        <v>301601</v>
      </c>
    </row>
    <row r="23" spans="1:10">
      <c r="A23" s="66" t="s">
        <v>15</v>
      </c>
      <c r="B23" s="67">
        <v>0</v>
      </c>
      <c r="C23" s="67">
        <v>164</v>
      </c>
      <c r="D23" s="64">
        <v>1976</v>
      </c>
      <c r="E23" s="64">
        <v>7086</v>
      </c>
      <c r="F23" s="64">
        <v>11095</v>
      </c>
      <c r="G23" s="64">
        <v>20786</v>
      </c>
      <c r="H23" s="64">
        <v>20575</v>
      </c>
      <c r="I23" s="67">
        <v>146</v>
      </c>
      <c r="J23" s="62">
        <f t="shared" si="1"/>
        <v>61828</v>
      </c>
    </row>
    <row r="24" spans="1:10">
      <c r="A24" s="70" t="s">
        <v>16</v>
      </c>
      <c r="B24" s="71">
        <v>323</v>
      </c>
      <c r="C24" s="72">
        <v>711</v>
      </c>
      <c r="D24" s="72">
        <v>3501</v>
      </c>
      <c r="E24" s="72">
        <v>7316</v>
      </c>
      <c r="F24" s="72">
        <v>9903</v>
      </c>
      <c r="G24" s="72">
        <v>10062</v>
      </c>
      <c r="H24" s="72">
        <v>6809</v>
      </c>
      <c r="I24" s="71">
        <v>0</v>
      </c>
      <c r="J24" s="65">
        <f t="shared" si="1"/>
        <v>38625</v>
      </c>
    </row>
    <row r="25" spans="1:10">
      <c r="B25" s="5"/>
      <c r="C25" s="5"/>
      <c r="D25" s="5"/>
      <c r="E25" s="5"/>
      <c r="F25" s="5"/>
      <c r="G25" s="5"/>
      <c r="H25" s="5"/>
      <c r="I25" s="5"/>
      <c r="J25" s="5"/>
    </row>
    <row r="26" spans="1:10">
      <c r="B26" s="5"/>
      <c r="C26" s="5"/>
      <c r="D26" s="5"/>
      <c r="E26" s="5"/>
      <c r="F26" s="5"/>
      <c r="G26" s="5"/>
      <c r="H26" s="5"/>
      <c r="I26" s="5"/>
      <c r="J26" s="5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0"/>
  <sheetViews>
    <sheetView zoomScaleNormal="100" workbookViewId="0"/>
  </sheetViews>
  <sheetFormatPr defaultRowHeight="15"/>
  <cols>
    <col min="1" max="1" width="53.85546875" customWidth="1"/>
    <col min="2" max="2" width="6.140625" customWidth="1"/>
    <col min="3" max="3" width="6.85546875" customWidth="1"/>
    <col min="4" max="4" width="6.7109375" customWidth="1"/>
    <col min="5" max="5" width="7" customWidth="1"/>
    <col min="6" max="6" width="6" customWidth="1"/>
    <col min="7" max="7" width="7.7109375" customWidth="1"/>
    <col min="8" max="8" width="7.28515625" customWidth="1"/>
    <col min="9" max="9" width="10.140625" customWidth="1"/>
  </cols>
  <sheetData>
    <row r="1" spans="1:21" s="10" customFormat="1" ht="12.75">
      <c r="A1" s="53" t="s">
        <v>42</v>
      </c>
      <c r="B1" s="53" t="s">
        <v>43</v>
      </c>
      <c r="C1" s="53"/>
      <c r="D1" s="53"/>
      <c r="E1" s="53"/>
      <c r="F1" s="53"/>
      <c r="G1" s="53"/>
      <c r="H1" s="53"/>
      <c r="I1" s="53"/>
      <c r="J1" s="53"/>
    </row>
    <row r="2" spans="1:21" s="12" customFormat="1" ht="12.75">
      <c r="A2" s="54" t="s">
        <v>45</v>
      </c>
      <c r="B2" s="54" t="s">
        <v>44</v>
      </c>
      <c r="C2" s="54"/>
      <c r="D2" s="55"/>
      <c r="E2" s="55"/>
      <c r="F2" s="55"/>
      <c r="G2" s="55"/>
      <c r="H2" s="55"/>
      <c r="I2" s="55"/>
      <c r="J2" s="55"/>
    </row>
    <row r="3" spans="1:21">
      <c r="A3" s="75"/>
      <c r="B3" s="57"/>
      <c r="C3" s="57"/>
      <c r="D3" s="57"/>
      <c r="E3" s="57"/>
      <c r="F3" s="57"/>
      <c r="G3" s="57"/>
      <c r="H3" s="57"/>
      <c r="I3" s="57"/>
      <c r="J3" s="57"/>
    </row>
    <row r="4" spans="1:21" ht="22.5">
      <c r="A4" s="58" t="s">
        <v>92</v>
      </c>
      <c r="B4" s="59" t="s">
        <v>17</v>
      </c>
      <c r="C4" s="59" t="s">
        <v>23</v>
      </c>
      <c r="D4" s="59" t="s">
        <v>18</v>
      </c>
      <c r="E4" s="59" t="s">
        <v>19</v>
      </c>
      <c r="F4" s="59" t="s">
        <v>20</v>
      </c>
      <c r="G4" s="59" t="s">
        <v>21</v>
      </c>
      <c r="H4" s="59" t="s">
        <v>22</v>
      </c>
      <c r="I4" s="60" t="s">
        <v>93</v>
      </c>
      <c r="J4" s="60" t="s">
        <v>94</v>
      </c>
      <c r="K4" s="5"/>
    </row>
    <row r="5" spans="1:21">
      <c r="A5" s="61" t="s">
        <v>108</v>
      </c>
      <c r="B5" s="62">
        <f>SUM(B6:B11)</f>
        <v>58</v>
      </c>
      <c r="C5" s="62">
        <f t="shared" ref="C5:J5" si="0">SUM(C6:C11)</f>
        <v>214</v>
      </c>
      <c r="D5" s="62">
        <f t="shared" si="0"/>
        <v>1946</v>
      </c>
      <c r="E5" s="62">
        <f t="shared" si="0"/>
        <v>8939</v>
      </c>
      <c r="F5" s="62">
        <f t="shared" si="0"/>
        <v>15628</v>
      </c>
      <c r="G5" s="62">
        <f t="shared" si="0"/>
        <v>23365</v>
      </c>
      <c r="H5" s="62">
        <f t="shared" si="0"/>
        <v>15661</v>
      </c>
      <c r="I5" s="62">
        <f t="shared" si="0"/>
        <v>8921</v>
      </c>
      <c r="J5" s="62">
        <f t="shared" si="0"/>
        <v>74732</v>
      </c>
      <c r="K5" s="5"/>
    </row>
    <row r="6" spans="1:21">
      <c r="A6" s="61" t="s">
        <v>109</v>
      </c>
      <c r="B6" s="64">
        <v>5</v>
      </c>
      <c r="C6" s="64">
        <v>24</v>
      </c>
      <c r="D6" s="64">
        <v>207</v>
      </c>
      <c r="E6" s="64">
        <v>1685</v>
      </c>
      <c r="F6" s="64">
        <v>3153</v>
      </c>
      <c r="G6" s="64">
        <v>3035</v>
      </c>
      <c r="H6" s="64">
        <v>1805</v>
      </c>
      <c r="I6" s="64">
        <v>1404</v>
      </c>
      <c r="J6" s="62">
        <f>SUM(B6:I6)</f>
        <v>11318</v>
      </c>
      <c r="K6" s="5"/>
    </row>
    <row r="7" spans="1:21">
      <c r="A7" s="61" t="s">
        <v>110</v>
      </c>
      <c r="B7" s="64">
        <v>24</v>
      </c>
      <c r="C7" s="64">
        <v>51</v>
      </c>
      <c r="D7" s="64">
        <v>736</v>
      </c>
      <c r="E7" s="64">
        <v>1747</v>
      </c>
      <c r="F7" s="64">
        <v>2061</v>
      </c>
      <c r="G7" s="64">
        <v>2426</v>
      </c>
      <c r="H7" s="64">
        <v>1193</v>
      </c>
      <c r="I7" s="64">
        <v>626</v>
      </c>
      <c r="J7" s="62">
        <f t="shared" ref="J7:J11" si="1">SUM(B7:I7)</f>
        <v>8864</v>
      </c>
      <c r="K7" s="5"/>
    </row>
    <row r="8" spans="1:21">
      <c r="A8" s="61" t="s">
        <v>111</v>
      </c>
      <c r="B8" s="64">
        <v>15</v>
      </c>
      <c r="C8" s="64">
        <v>47</v>
      </c>
      <c r="D8" s="64">
        <v>330</v>
      </c>
      <c r="E8" s="64">
        <v>1783</v>
      </c>
      <c r="F8" s="64">
        <v>3895</v>
      </c>
      <c r="G8" s="64">
        <v>7291</v>
      </c>
      <c r="H8" s="64">
        <v>4861</v>
      </c>
      <c r="I8" s="64">
        <v>1144</v>
      </c>
      <c r="J8" s="62">
        <f t="shared" si="1"/>
        <v>19366</v>
      </c>
      <c r="K8" s="5"/>
    </row>
    <row r="9" spans="1:21" ht="23.25">
      <c r="A9" s="74" t="s">
        <v>112</v>
      </c>
      <c r="B9" s="64">
        <v>2</v>
      </c>
      <c r="C9" s="64">
        <v>20</v>
      </c>
      <c r="D9" s="64">
        <v>176</v>
      </c>
      <c r="E9" s="64">
        <v>1149</v>
      </c>
      <c r="F9" s="64">
        <v>2382</v>
      </c>
      <c r="G9" s="64">
        <v>3813</v>
      </c>
      <c r="H9" s="64">
        <v>2367</v>
      </c>
      <c r="I9" s="64">
        <v>1166</v>
      </c>
      <c r="J9" s="62">
        <f t="shared" si="1"/>
        <v>11075</v>
      </c>
      <c r="K9" s="5"/>
    </row>
    <row r="10" spans="1:21">
      <c r="A10" s="61" t="s">
        <v>113</v>
      </c>
      <c r="B10" s="64">
        <v>5</v>
      </c>
      <c r="C10" s="64">
        <v>42</v>
      </c>
      <c r="D10" s="64">
        <v>240</v>
      </c>
      <c r="E10" s="64">
        <v>918</v>
      </c>
      <c r="F10" s="64">
        <v>1526</v>
      </c>
      <c r="G10" s="64">
        <v>2850</v>
      </c>
      <c r="H10" s="64">
        <v>2021</v>
      </c>
      <c r="I10" s="64">
        <v>2033</v>
      </c>
      <c r="J10" s="62">
        <f t="shared" si="1"/>
        <v>9635</v>
      </c>
      <c r="K10" s="5"/>
    </row>
    <row r="11" spans="1:21">
      <c r="A11" s="61" t="s">
        <v>114</v>
      </c>
      <c r="B11" s="64">
        <v>7</v>
      </c>
      <c r="C11" s="64">
        <v>30</v>
      </c>
      <c r="D11" s="64">
        <v>257</v>
      </c>
      <c r="E11" s="64">
        <v>1657</v>
      </c>
      <c r="F11" s="64">
        <v>2611</v>
      </c>
      <c r="G11" s="64">
        <v>3950</v>
      </c>
      <c r="H11" s="64">
        <v>3414</v>
      </c>
      <c r="I11" s="64">
        <v>2548</v>
      </c>
      <c r="J11" s="62">
        <f t="shared" si="1"/>
        <v>14474</v>
      </c>
      <c r="K11" s="5"/>
    </row>
    <row r="12" spans="1:21">
      <c r="B12" s="5"/>
      <c r="C12" s="5"/>
      <c r="D12" s="5"/>
      <c r="E12" s="5"/>
      <c r="F12" s="5"/>
      <c r="G12" s="5"/>
      <c r="H12" s="5"/>
      <c r="I12" s="5"/>
      <c r="J12" s="5"/>
    </row>
    <row r="13" spans="1:21"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21"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21"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4"/>
      <c r="N15" s="44"/>
      <c r="O15" s="44"/>
      <c r="P15" s="44"/>
      <c r="Q15" s="44"/>
      <c r="R15" s="44"/>
      <c r="S15" s="44"/>
      <c r="T15" s="44"/>
      <c r="U15" s="44"/>
    </row>
    <row r="16" spans="1:21"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4"/>
      <c r="N16" s="44"/>
      <c r="O16" s="44"/>
      <c r="P16" s="44"/>
      <c r="Q16" s="44"/>
      <c r="R16" s="44"/>
      <c r="S16" s="44"/>
      <c r="T16" s="44"/>
      <c r="U16" s="44"/>
    </row>
    <row r="17" spans="1:21">
      <c r="B17" s="41"/>
      <c r="C17" s="41"/>
      <c r="D17" s="43"/>
      <c r="E17" s="43"/>
      <c r="F17" s="43"/>
      <c r="G17" s="43"/>
      <c r="H17" s="43"/>
      <c r="I17" s="43"/>
      <c r="J17" s="43"/>
      <c r="K17" s="43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1">
      <c r="B18" s="41"/>
      <c r="C18" s="41"/>
      <c r="D18" s="42"/>
      <c r="E18" s="42"/>
      <c r="F18" s="42"/>
      <c r="G18" s="42"/>
      <c r="H18" s="42"/>
      <c r="I18" s="42"/>
      <c r="J18" s="42"/>
      <c r="K18" s="44"/>
      <c r="L18" s="41"/>
      <c r="M18" s="44"/>
      <c r="N18" s="44"/>
      <c r="O18" s="44"/>
      <c r="P18" s="44"/>
      <c r="Q18" s="44"/>
      <c r="R18" s="44"/>
      <c r="S18" s="44"/>
      <c r="T18" s="44"/>
      <c r="U18" s="44"/>
    </row>
    <row r="19" spans="1:21">
      <c r="B19" s="43"/>
      <c r="C19" s="43"/>
      <c r="D19" s="42"/>
      <c r="E19" s="42"/>
      <c r="F19" s="42"/>
      <c r="G19" s="42"/>
      <c r="H19" s="42"/>
      <c r="I19" s="42"/>
      <c r="J19" s="42"/>
      <c r="K19" s="44"/>
      <c r="L19" s="41"/>
      <c r="M19" s="44"/>
      <c r="N19" s="44"/>
      <c r="O19" s="44"/>
      <c r="P19" s="44"/>
      <c r="Q19" s="44"/>
      <c r="R19" s="44"/>
      <c r="S19" s="44"/>
      <c r="T19" s="44"/>
      <c r="U19" s="44"/>
    </row>
    <row r="20" spans="1:21">
      <c r="B20" s="41"/>
      <c r="C20" s="41"/>
      <c r="D20" s="42"/>
      <c r="E20" s="42"/>
      <c r="F20" s="42"/>
      <c r="G20" s="42"/>
      <c r="H20" s="42"/>
      <c r="I20" s="42"/>
      <c r="J20" s="42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</row>
    <row r="21" spans="1:21">
      <c r="B21" s="41"/>
      <c r="C21" s="41"/>
      <c r="D21" s="42"/>
      <c r="E21" s="42"/>
      <c r="F21" s="42"/>
      <c r="G21" s="42"/>
      <c r="H21" s="42"/>
      <c r="I21" s="42"/>
      <c r="J21" s="42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</row>
    <row r="22" spans="1:21">
      <c r="A22" s="41"/>
      <c r="B22" s="41"/>
      <c r="C22" s="41"/>
      <c r="D22" s="42"/>
      <c r="E22" s="42"/>
      <c r="F22" s="42"/>
      <c r="G22" s="42"/>
      <c r="H22" s="42"/>
      <c r="I22" s="42"/>
      <c r="J22" s="42"/>
      <c r="K22" s="44"/>
      <c r="L22" s="44"/>
      <c r="M22" s="44"/>
      <c r="N22" s="44"/>
      <c r="O22" s="44"/>
      <c r="P22" s="41"/>
      <c r="Q22" s="41"/>
      <c r="T22" s="44"/>
    </row>
    <row r="23" spans="1:21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4"/>
      <c r="M23" s="44"/>
      <c r="N23" s="44"/>
      <c r="O23" s="44"/>
      <c r="P23" s="41"/>
      <c r="Q23" s="41"/>
    </row>
    <row r="24" spans="1:21">
      <c r="A24" s="41"/>
      <c r="B24" s="42"/>
      <c r="C24" s="42"/>
      <c r="D24" s="42"/>
      <c r="E24" s="42"/>
      <c r="F24" s="42"/>
      <c r="G24" s="42"/>
      <c r="H24" s="42"/>
      <c r="I24" s="44"/>
      <c r="J24" s="41"/>
      <c r="K24" s="41"/>
      <c r="L24" s="44"/>
      <c r="M24" s="44"/>
      <c r="N24" s="44"/>
      <c r="O24" s="44"/>
      <c r="P24" s="41"/>
      <c r="Q24" s="41"/>
    </row>
    <row r="25" spans="1:21">
      <c r="A25" s="41"/>
      <c r="B25" s="42"/>
      <c r="C25" s="42"/>
      <c r="D25" s="42"/>
      <c r="E25" s="42"/>
      <c r="F25" s="42"/>
      <c r="G25" s="42"/>
      <c r="H25" s="42"/>
      <c r="I25" s="44"/>
      <c r="J25" s="41"/>
      <c r="K25" s="41"/>
      <c r="L25" s="44"/>
      <c r="M25" s="41"/>
      <c r="N25" s="41"/>
      <c r="O25" s="41"/>
      <c r="P25" s="41"/>
      <c r="Q25" s="41"/>
    </row>
    <row r="26" spans="1:2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4"/>
      <c r="M26" s="41"/>
      <c r="N26" s="41"/>
      <c r="O26" s="41"/>
      <c r="P26" s="41"/>
      <c r="Q26" s="41"/>
    </row>
    <row r="27" spans="1:21">
      <c r="A27" s="41"/>
      <c r="B27" s="42"/>
      <c r="C27" s="42"/>
      <c r="D27" s="42"/>
      <c r="E27" s="42"/>
      <c r="F27" s="42"/>
      <c r="G27" s="42"/>
      <c r="H27" s="42"/>
      <c r="I27" s="44"/>
      <c r="J27" s="41"/>
    </row>
    <row r="28" spans="1:21">
      <c r="A28" s="41"/>
      <c r="B28" s="41"/>
      <c r="C28" s="41"/>
      <c r="D28" s="41"/>
      <c r="E28" s="41"/>
      <c r="F28" s="41"/>
      <c r="G28" s="41"/>
      <c r="H28" s="41"/>
      <c r="I28" s="41"/>
      <c r="J28" s="41"/>
    </row>
    <row r="29" spans="1:21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21">
      <c r="A30" s="41"/>
      <c r="B30" s="41"/>
      <c r="C30" s="41"/>
      <c r="D30" s="41"/>
      <c r="E30" s="41"/>
      <c r="F30" s="41"/>
      <c r="G30" s="41"/>
      <c r="H30" s="41"/>
      <c r="I30" s="41"/>
      <c r="J30" s="4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Djelatnici</vt:lpstr>
      <vt:lpstr>Korisnici po dobi</vt:lpstr>
      <vt:lpstr>Korisnici po kategorijama</vt:lpstr>
      <vt:lpstr>Korisnici po funk. sposobnosti</vt:lpstr>
      <vt:lpstr>Postupci</vt:lpstr>
      <vt:lpstr>Postupci po županijama</vt:lpstr>
      <vt:lpstr>Utvrđene bolesti i stanja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mhemen</cp:lastModifiedBy>
  <dcterms:created xsi:type="dcterms:W3CDTF">2018-09-28T10:05:21Z</dcterms:created>
  <dcterms:modified xsi:type="dcterms:W3CDTF">2021-12-08T12:49:26Z</dcterms:modified>
</cp:coreProperties>
</file>