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15" yWindow="90" windowWidth="21690" windowHeight="12420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 6" sheetId="6" r:id="rId6"/>
    <sheet name="t 7" sheetId="7" r:id="rId7"/>
    <sheet name="t 8" sheetId="8" r:id="rId8"/>
    <sheet name="t 9" sheetId="15" r:id="rId9"/>
    <sheet name="t 10" sheetId="9" r:id="rId10"/>
    <sheet name="t 11" sheetId="10" r:id="rId11"/>
    <sheet name="t 12" sheetId="11" r:id="rId12"/>
    <sheet name="t 13" sheetId="19" r:id="rId13"/>
    <sheet name="t 14" sheetId="20" r:id="rId14"/>
    <sheet name="t 15 I" sheetId="17" r:id="rId15"/>
    <sheet name="t 15 II" sheetId="18" r:id="rId16"/>
    <sheet name="t 16" sheetId="21" r:id="rId17"/>
  </sheets>
  <calcPr calcId="125725"/>
</workbook>
</file>

<file path=xl/calcChain.xml><?xml version="1.0" encoding="utf-8"?>
<calcChain xmlns="http://schemas.openxmlformats.org/spreadsheetml/2006/main">
  <c r="E32" i="19"/>
  <c r="G32" s="1"/>
  <c r="L32" s="1"/>
  <c r="E31"/>
  <c r="G31" s="1"/>
  <c r="L31" s="1"/>
  <c r="G30"/>
  <c r="L30" s="1"/>
  <c r="E30"/>
  <c r="L29"/>
  <c r="G29"/>
  <c r="E29"/>
  <c r="G28"/>
  <c r="L28" s="1"/>
  <c r="E28"/>
  <c r="E27"/>
  <c r="G27" s="1"/>
  <c r="L27" s="1"/>
  <c r="L26"/>
  <c r="G26"/>
  <c r="E26"/>
  <c r="L25"/>
  <c r="G25"/>
  <c r="E25"/>
  <c r="G24"/>
  <c r="L24" s="1"/>
  <c r="E24"/>
  <c r="E23"/>
  <c r="G23" s="1"/>
  <c r="L23" s="1"/>
  <c r="L22"/>
  <c r="G22"/>
  <c r="E22"/>
  <c r="L21"/>
  <c r="G21"/>
  <c r="E21"/>
  <c r="G20"/>
  <c r="L20" s="1"/>
  <c r="E20"/>
  <c r="E19"/>
  <c r="G19" s="1"/>
  <c r="L19" s="1"/>
  <c r="L18"/>
  <c r="G18"/>
  <c r="E18"/>
  <c r="L17"/>
  <c r="G17"/>
  <c r="E17"/>
  <c r="G16"/>
  <c r="L16" s="1"/>
  <c r="E16"/>
  <c r="E15"/>
  <c r="G15" s="1"/>
  <c r="L15" s="1"/>
  <c r="L14"/>
  <c r="G14"/>
  <c r="E14"/>
  <c r="L13"/>
  <c r="G13"/>
  <c r="E13"/>
  <c r="G12"/>
  <c r="E12"/>
  <c r="E11" s="1"/>
  <c r="K11"/>
  <c r="F11"/>
  <c r="D11"/>
  <c r="C11"/>
  <c r="K41" i="4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40"/>
  <c r="G11" i="19" l="1"/>
  <c r="L11" s="1"/>
  <c r="L12"/>
  <c r="H7" i="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6"/>
  <c r="H9" i="2" l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D8" l="1"/>
  <c r="E8"/>
  <c r="F8"/>
  <c r="G8"/>
  <c r="C8"/>
  <c r="D7" i="11" l="1"/>
  <c r="E7"/>
  <c r="F7"/>
  <c r="G7"/>
  <c r="C7"/>
  <c r="D11" i="10"/>
  <c r="E11"/>
  <c r="F11"/>
  <c r="G11"/>
  <c r="H11"/>
  <c r="I11"/>
  <c r="J11"/>
  <c r="K11"/>
  <c r="L11"/>
  <c r="C11"/>
  <c r="D8" i="9"/>
  <c r="E8"/>
  <c r="F8"/>
  <c r="G8"/>
  <c r="H8"/>
  <c r="C8"/>
  <c r="D7" i="15"/>
  <c r="E7"/>
  <c r="F7"/>
  <c r="G7"/>
  <c r="H7"/>
  <c r="I7"/>
  <c r="J7"/>
  <c r="K7"/>
  <c r="L7"/>
  <c r="M7"/>
  <c r="C7"/>
  <c r="F11" i="8" l="1"/>
  <c r="J11"/>
  <c r="I11"/>
  <c r="D11" l="1"/>
  <c r="E11"/>
  <c r="G11"/>
  <c r="K11"/>
  <c r="L11"/>
  <c r="C11"/>
  <c r="D42" i="7"/>
  <c r="E42"/>
  <c r="F42"/>
  <c r="G42"/>
  <c r="H42"/>
  <c r="I42"/>
  <c r="J42"/>
  <c r="C42"/>
  <c r="D10"/>
  <c r="E10"/>
  <c r="F10"/>
  <c r="G10"/>
  <c r="H10"/>
  <c r="I10"/>
  <c r="J10"/>
  <c r="C10"/>
  <c r="M8" i="6"/>
  <c r="G8"/>
  <c r="K8"/>
  <c r="J8" l="1"/>
  <c r="L8"/>
  <c r="D8"/>
  <c r="E8"/>
  <c r="F8"/>
  <c r="I8"/>
  <c r="C8"/>
  <c r="G8" i="5" l="1"/>
  <c r="H8"/>
  <c r="I8"/>
  <c r="D8"/>
  <c r="E8"/>
  <c r="C8"/>
  <c r="K39" i="4"/>
  <c r="J39"/>
  <c r="M9"/>
  <c r="H39"/>
  <c r="K9"/>
  <c r="D39" l="1"/>
  <c r="C39"/>
  <c r="G9"/>
  <c r="F9"/>
  <c r="E39" l="1"/>
  <c r="F39"/>
  <c r="H9"/>
  <c r="I9"/>
  <c r="G39"/>
  <c r="J9"/>
  <c r="D9"/>
  <c r="C9"/>
  <c r="I8" i="2"/>
  <c r="J8"/>
  <c r="K8"/>
  <c r="L8"/>
  <c r="M8"/>
  <c r="N8"/>
  <c r="P6" i="1"/>
  <c r="O6"/>
  <c r="N6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E6"/>
  <c r="F6"/>
  <c r="G6"/>
  <c r="H6"/>
  <c r="I6"/>
  <c r="J6"/>
  <c r="K6"/>
  <c r="D6"/>
  <c r="M12" i="10" l="1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12" i="8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N9" i="6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8"/>
  <c r="L9" i="5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K9"/>
  <c r="N9" s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I40" i="4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9"/>
  <c r="N27" i="5" l="1"/>
  <c r="N23"/>
  <c r="N19"/>
  <c r="N15"/>
  <c r="N11"/>
  <c r="K8"/>
  <c r="M11" i="10"/>
  <c r="N14" i="8"/>
  <c r="N30"/>
  <c r="N26"/>
  <c r="N22"/>
  <c r="N18"/>
  <c r="N32"/>
  <c r="N28"/>
  <c r="N24"/>
  <c r="N20"/>
  <c r="N16"/>
  <c r="N29"/>
  <c r="N25"/>
  <c r="N21"/>
  <c r="N17"/>
  <c r="N13"/>
  <c r="N31"/>
  <c r="N27"/>
  <c r="N23"/>
  <c r="N19"/>
  <c r="N15"/>
  <c r="M11"/>
  <c r="N12"/>
  <c r="H11"/>
  <c r="N25" i="5"/>
  <c r="M8"/>
  <c r="J8"/>
  <c r="L8"/>
  <c r="F8"/>
  <c r="N29"/>
  <c r="N21"/>
  <c r="N17"/>
  <c r="N13"/>
  <c r="N28"/>
  <c r="N24"/>
  <c r="N20"/>
  <c r="N16"/>
  <c r="N12"/>
  <c r="N26"/>
  <c r="N22"/>
  <c r="N18"/>
  <c r="N14"/>
  <c r="N10"/>
  <c r="L11" i="4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10"/>
  <c r="L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9"/>
  <c r="O9" i="2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Q7" i="1"/>
  <c r="R7" s="1"/>
  <c r="Q8"/>
  <c r="R8" s="1"/>
  <c r="Q9"/>
  <c r="Q10"/>
  <c r="Q11"/>
  <c r="R11" s="1"/>
  <c r="Q12"/>
  <c r="R12" s="1"/>
  <c r="Q13"/>
  <c r="Q14"/>
  <c r="R14" s="1"/>
  <c r="Q15"/>
  <c r="R15" s="1"/>
  <c r="Q16"/>
  <c r="R16" s="1"/>
  <c r="Q17"/>
  <c r="R17" s="1"/>
  <c r="Q18"/>
  <c r="R18" s="1"/>
  <c r="Q19"/>
  <c r="R19" s="1"/>
  <c r="Q20"/>
  <c r="R20" s="1"/>
  <c r="Q21"/>
  <c r="Q22"/>
  <c r="R22" s="1"/>
  <c r="Q23"/>
  <c r="R23" s="1"/>
  <c r="Q24"/>
  <c r="R24" s="1"/>
  <c r="Q25"/>
  <c r="R25" s="1"/>
  <c r="Q26"/>
  <c r="R26" s="1"/>
  <c r="Q27"/>
  <c r="R27" s="1"/>
  <c r="Q6"/>
  <c r="R9"/>
  <c r="R10"/>
  <c r="R13"/>
  <c r="R21"/>
  <c r="H8" i="2" l="1"/>
  <c r="N11" i="8"/>
  <c r="N8" i="5"/>
  <c r="O8" i="2"/>
  <c r="L6" i="1" l="1"/>
  <c r="R6" s="1"/>
</calcChain>
</file>

<file path=xl/sharedStrings.xml><?xml version="1.0" encoding="utf-8"?>
<sst xmlns="http://schemas.openxmlformats.org/spreadsheetml/2006/main" count="1089" uniqueCount="431">
  <si>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</si>
  <si>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</si>
  <si>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</si>
  <si>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</si>
  <si>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</si>
  <si>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</si>
  <si>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</si>
  <si>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</si>
  <si>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</si>
  <si>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</si>
  <si>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</si>
  <si>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</si>
  <si>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</si>
  <si>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</si>
  <si>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</si>
  <si>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</si>
  <si>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</si>
  <si>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</si>
  <si>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</si>
  <si>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</si>
  <si>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</si>
  <si>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r>
      <t xml:space="preserve">Hrvatska </t>
    </r>
    <r>
      <rPr>
        <i/>
        <sz val="10"/>
        <rFont val="Arial Narrow"/>
        <family val="2"/>
        <charset val="238"/>
      </rPr>
      <t>- Croatia</t>
    </r>
  </si>
  <si>
    <t>Županija</t>
  </si>
  <si>
    <t xml:space="preserve">razred 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</si>
  <si>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</si>
  <si>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</si>
  <si>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</si>
  <si>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</si>
  <si>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</si>
  <si>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</si>
  <si>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</si>
  <si>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</si>
  <si>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Ukupno</t>
  </si>
  <si>
    <t>I</t>
  </si>
  <si>
    <t>IV/V</t>
  </si>
  <si>
    <t>SVEGA</t>
  </si>
  <si>
    <t>County</t>
  </si>
  <si>
    <t>Class</t>
  </si>
  <si>
    <t>Total</t>
  </si>
  <si>
    <t>TOTAL</t>
  </si>
  <si>
    <t>Upis u I r.</t>
  </si>
  <si>
    <t>I srednje</t>
  </si>
  <si>
    <t>Fakultet</t>
  </si>
  <si>
    <t xml:space="preserve">Ukupno </t>
  </si>
  <si>
    <t>Srednje š.</t>
  </si>
  <si>
    <t>Enrollment</t>
  </si>
  <si>
    <t>University</t>
  </si>
  <si>
    <t>Secondary</t>
  </si>
  <si>
    <t>highschool</t>
  </si>
  <si>
    <t>school</t>
  </si>
  <si>
    <t>Osnovne š.</t>
  </si>
  <si>
    <t>Primary sch.</t>
  </si>
  <si>
    <t>Secondary sch.</t>
  </si>
  <si>
    <t>Osnovne</t>
  </si>
  <si>
    <t>Srednje</t>
  </si>
  <si>
    <t>UKUPNO</t>
  </si>
  <si>
    <t xml:space="preserve">Prilagođeni </t>
  </si>
  <si>
    <t>Pregledi</t>
  </si>
  <si>
    <t>Smještaj</t>
  </si>
  <si>
    <t>Upis u</t>
  </si>
  <si>
    <t>Prije i nakon</t>
  </si>
  <si>
    <t>Ostalo</t>
  </si>
  <si>
    <t>Ciljani</t>
  </si>
  <si>
    <t xml:space="preserve">škole </t>
  </si>
  <si>
    <t xml:space="preserve">program t. k. </t>
  </si>
  <si>
    <t>športaša</t>
  </si>
  <si>
    <t xml:space="preserve">u dom </t>
  </si>
  <si>
    <t>sr. školu</t>
  </si>
  <si>
    <t xml:space="preserve">cijeplj. </t>
  </si>
  <si>
    <t>namjenski</t>
  </si>
  <si>
    <t>osn. šk.</t>
  </si>
  <si>
    <t>Primary</t>
  </si>
  <si>
    <t>Adapted</t>
  </si>
  <si>
    <t>Sports</t>
  </si>
  <si>
    <t>Pupil</t>
  </si>
  <si>
    <t>Second.</t>
  </si>
  <si>
    <t>Pre-/Post-</t>
  </si>
  <si>
    <t>Other</t>
  </si>
  <si>
    <t>Targeted</t>
  </si>
  <si>
    <t>activities</t>
  </si>
  <si>
    <t>home</t>
  </si>
  <si>
    <t>vacci-</t>
  </si>
  <si>
    <t>Specific</t>
  </si>
  <si>
    <t>screenings</t>
  </si>
  <si>
    <t>programme</t>
  </si>
  <si>
    <t>placement</t>
  </si>
  <si>
    <t>enrolment</t>
  </si>
  <si>
    <t>nation</t>
  </si>
  <si>
    <t>evaluations</t>
  </si>
  <si>
    <t>na fakultet</t>
  </si>
  <si>
    <t>Upis na</t>
  </si>
  <si>
    <t>srednje š.</t>
  </si>
  <si>
    <t>SVEUKUPNO</t>
  </si>
  <si>
    <t>GRAND TOTAL</t>
  </si>
  <si>
    <t>Obilazak</t>
  </si>
  <si>
    <t>Higijenska</t>
  </si>
  <si>
    <t>Nadzor nad</t>
  </si>
  <si>
    <t>škola</t>
  </si>
  <si>
    <t>kontrola</t>
  </si>
  <si>
    <t>prehranom</t>
  </si>
  <si>
    <t>Visits to</t>
  </si>
  <si>
    <t>Sanitary</t>
  </si>
  <si>
    <t>Diet</t>
  </si>
  <si>
    <t>schools</t>
  </si>
  <si>
    <t>visits</t>
  </si>
  <si>
    <t>control</t>
  </si>
  <si>
    <t xml:space="preserve">Učenika </t>
  </si>
  <si>
    <t>Roditelji</t>
  </si>
  <si>
    <t xml:space="preserve">Obitelj </t>
  </si>
  <si>
    <t>Nastavnici</t>
  </si>
  <si>
    <t>Doktor</t>
  </si>
  <si>
    <t>/staratelji</t>
  </si>
  <si>
    <t>suradnici</t>
  </si>
  <si>
    <t>ili sestra</t>
  </si>
  <si>
    <t>Pupils</t>
  </si>
  <si>
    <t>Parents</t>
  </si>
  <si>
    <t>Family</t>
  </si>
  <si>
    <t>Teachers,</t>
  </si>
  <si>
    <t>To doctor</t>
  </si>
  <si>
    <t>Students</t>
  </si>
  <si>
    <t>assistants</t>
  </si>
  <si>
    <t>or nurse</t>
  </si>
  <si>
    <t xml:space="preserve">  Teachers</t>
  </si>
  <si>
    <t>Problemi</t>
  </si>
  <si>
    <t>Rizično</t>
  </si>
  <si>
    <t>Mentalno</t>
  </si>
  <si>
    <t>Repro-</t>
  </si>
  <si>
    <t>Kronične</t>
  </si>
  <si>
    <t xml:space="preserve">Očuvanja </t>
  </si>
  <si>
    <t xml:space="preserve">Skrb o učenicima </t>
  </si>
  <si>
    <t xml:space="preserve">Savjetovanje učenika </t>
  </si>
  <si>
    <t>učenja</t>
  </si>
  <si>
    <t>ponašanje</t>
  </si>
  <si>
    <t>zdravlje</t>
  </si>
  <si>
    <t xml:space="preserve">duktivno </t>
  </si>
  <si>
    <t>bolesti</t>
  </si>
  <si>
    <t xml:space="preserve">i unapređenja </t>
  </si>
  <si>
    <t xml:space="preserve">ometenošću u </t>
  </si>
  <si>
    <t xml:space="preserve">po odabiru </t>
  </si>
  <si>
    <t>zdravlja i zdravijeg</t>
  </si>
  <si>
    <t xml:space="preserve">psihičkom ili </t>
  </si>
  <si>
    <t>budućeg zanimanja</t>
  </si>
  <si>
    <t>načina života</t>
  </si>
  <si>
    <t>fizičkom razvoju</t>
  </si>
  <si>
    <t>- County</t>
  </si>
  <si>
    <t>Learning</t>
  </si>
  <si>
    <t>Risk</t>
  </si>
  <si>
    <t>Mental</t>
  </si>
  <si>
    <t>Reproductive</t>
  </si>
  <si>
    <t>Chronic</t>
  </si>
  <si>
    <t xml:space="preserve">Healthier </t>
  </si>
  <si>
    <t>Pupils with psych.</t>
  </si>
  <si>
    <t xml:space="preserve">Career </t>
  </si>
  <si>
    <t>difficulties</t>
  </si>
  <si>
    <t>behavior</t>
  </si>
  <si>
    <t>health</t>
  </si>
  <si>
    <t xml:space="preserve">diseases </t>
  </si>
  <si>
    <t>life style</t>
  </si>
  <si>
    <t>or phys. disturb.</t>
  </si>
  <si>
    <t>guidance</t>
  </si>
  <si>
    <t>Healthier</t>
  </si>
  <si>
    <t>Students with psych.</t>
  </si>
  <si>
    <t>Pravilno</t>
  </si>
  <si>
    <t>Skrivene</t>
  </si>
  <si>
    <t>Promjene</t>
  </si>
  <si>
    <t xml:space="preserve">Ostale </t>
  </si>
  <si>
    <t>Za</t>
  </si>
  <si>
    <t>Zaštita</t>
  </si>
  <si>
    <t>Utjecaj</t>
  </si>
  <si>
    <t xml:space="preserve">Za </t>
  </si>
  <si>
    <t>Sveukupno</t>
  </si>
  <si>
    <t>pranje</t>
  </si>
  <si>
    <t>kalorije</t>
  </si>
  <si>
    <t>vezane</t>
  </si>
  <si>
    <t xml:space="preserve">teme </t>
  </si>
  <si>
    <t>roditelje</t>
  </si>
  <si>
    <t>reproduktiv.</t>
  </si>
  <si>
    <t>spolno</t>
  </si>
  <si>
    <t>teme</t>
  </si>
  <si>
    <t>zuba</t>
  </si>
  <si>
    <t>uz pubertet</t>
  </si>
  <si>
    <t>/staratelje</t>
  </si>
  <si>
    <t xml:space="preserve">zdravlja </t>
  </si>
  <si>
    <t>prenosivih</t>
  </si>
  <si>
    <t xml:space="preserve">i higijena </t>
  </si>
  <si>
    <t>Oral</t>
  </si>
  <si>
    <t>Hidden</t>
  </si>
  <si>
    <t>Puberty</t>
  </si>
  <si>
    <t>For</t>
  </si>
  <si>
    <t>STDs</t>
  </si>
  <si>
    <t xml:space="preserve">GRAND </t>
  </si>
  <si>
    <t>hygiene</t>
  </si>
  <si>
    <t>calories</t>
  </si>
  <si>
    <t>and hygiene</t>
  </si>
  <si>
    <t>topics</t>
  </si>
  <si>
    <t>parents</t>
  </si>
  <si>
    <t xml:space="preserve">parents </t>
  </si>
  <si>
    <t>Sistematski i</t>
  </si>
  <si>
    <t>Kontrolni</t>
  </si>
  <si>
    <t>Namjenski</t>
  </si>
  <si>
    <t>Prilagodba</t>
  </si>
  <si>
    <t xml:space="preserve">Ostali </t>
  </si>
  <si>
    <t>pregled</t>
  </si>
  <si>
    <t>pregledi</t>
  </si>
  <si>
    <t>u dom*</t>
  </si>
  <si>
    <t>tjel. odg.</t>
  </si>
  <si>
    <t>General</t>
  </si>
  <si>
    <t>Control</t>
  </si>
  <si>
    <t>Home</t>
  </si>
  <si>
    <t xml:space="preserve">Other </t>
  </si>
  <si>
    <t>examinations</t>
  </si>
  <si>
    <t>check-ups</t>
  </si>
  <si>
    <t>placement*</t>
  </si>
  <si>
    <t>PE</t>
  </si>
  <si>
    <t>examintions</t>
  </si>
  <si>
    <t>Kratke</t>
  </si>
  <si>
    <t xml:space="preserve">konzultacije </t>
  </si>
  <si>
    <t xml:space="preserve"> </t>
  </si>
  <si>
    <t>/suradnici</t>
  </si>
  <si>
    <t>i obitelj</t>
  </si>
  <si>
    <t xml:space="preserve">s doktorom </t>
  </si>
  <si>
    <t>ili sestrom</t>
  </si>
  <si>
    <t>Short consult.</t>
  </si>
  <si>
    <t>Professors/</t>
  </si>
  <si>
    <t>Parents,</t>
  </si>
  <si>
    <t xml:space="preserve">diseases                 life style  </t>
  </si>
  <si>
    <t>with MD or nurse</t>
  </si>
  <si>
    <t>family</t>
  </si>
  <si>
    <t>Zdravstveni</t>
  </si>
  <si>
    <t xml:space="preserve">Obilasci fakulteta </t>
  </si>
  <si>
    <t>Higijensko-</t>
  </si>
  <si>
    <t>Cijepljenja</t>
  </si>
  <si>
    <t>Ostale</t>
  </si>
  <si>
    <t>odgoj</t>
  </si>
  <si>
    <t>i domova</t>
  </si>
  <si>
    <t>epidem.</t>
  </si>
  <si>
    <t>i pregledi</t>
  </si>
  <si>
    <t>aktivnosti</t>
  </si>
  <si>
    <t>Health</t>
  </si>
  <si>
    <t>Visits to universities</t>
  </si>
  <si>
    <t>Vaccination</t>
  </si>
  <si>
    <t>education</t>
  </si>
  <si>
    <t xml:space="preserve">and student homes </t>
  </si>
  <si>
    <t>related</t>
  </si>
  <si>
    <t>Grad/City of Zagreb</t>
  </si>
  <si>
    <t>Osnovna</t>
  </si>
  <si>
    <t>Srednja</t>
  </si>
  <si>
    <t>Studenti</t>
  </si>
  <si>
    <t>Specijalisti</t>
  </si>
  <si>
    <t xml:space="preserve">Na </t>
  </si>
  <si>
    <t>Doktori</t>
  </si>
  <si>
    <t xml:space="preserve">Broj </t>
  </si>
  <si>
    <t>i</t>
  </si>
  <si>
    <t>školske</t>
  </si>
  <si>
    <t>specijali-</t>
  </si>
  <si>
    <t xml:space="preserve">opće </t>
  </si>
  <si>
    <t xml:space="preserve">djece </t>
  </si>
  <si>
    <t>učenici</t>
  </si>
  <si>
    <t>medicine</t>
  </si>
  <si>
    <t>zaciji</t>
  </si>
  <si>
    <t>po timu</t>
  </si>
  <si>
    <t>School health services medical doctors</t>
  </si>
  <si>
    <t>School</t>
  </si>
  <si>
    <t>Residents</t>
  </si>
  <si>
    <t>GPs</t>
  </si>
  <si>
    <t xml:space="preserve">No. </t>
  </si>
  <si>
    <t>and</t>
  </si>
  <si>
    <t>children/</t>
  </si>
  <si>
    <t>pupils</t>
  </si>
  <si>
    <t>team</t>
  </si>
  <si>
    <t>Republika Hrvatska</t>
  </si>
  <si>
    <t>OSNOVNE ŠKOLE</t>
  </si>
  <si>
    <t>SREDNJE ŠKOLE</t>
  </si>
  <si>
    <t>Timska sinteza za primjereni oblik školovanja</t>
  </si>
  <si>
    <t>Dodatni ciljani pregled za primjereni oblik školovanja</t>
  </si>
  <si>
    <t>Ekspertiza za primjereni oblik školovanja</t>
  </si>
  <si>
    <t>Upis u 1. r. osnovne škole</t>
  </si>
  <si>
    <t>Dodatni ciljani pregled</t>
  </si>
  <si>
    <t>Timska sinteza</t>
  </si>
  <si>
    <t>Ekspertiza</t>
  </si>
  <si>
    <t>Pregled i procjena psihofizičke sposobnosti</t>
  </si>
  <si>
    <t>Hrvatska - Croatia</t>
  </si>
  <si>
    <t>Ostali</t>
  </si>
  <si>
    <t>checkups</t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</si>
  <si>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13.</t>
    </r>
  </si>
  <si>
    <r>
      <t xml:space="preserve">Doktori medicine u službama školske medicine u zavodima za javno zdravstvo, broj djece u osnovnim i srednjim školama, broj djece po timu – </t>
    </r>
    <r>
      <rPr>
        <i/>
        <sz val="10"/>
        <rFont val="Arial"/>
        <family val="2"/>
        <charset val="238"/>
      </rPr>
      <t>MDs in school health services in county Institutes of public health, number of school children and children per medical  team</t>
    </r>
  </si>
  <si>
    <r>
      <t xml:space="preserve">Tablica </t>
    </r>
    <r>
      <rPr>
        <i/>
        <sz val="10"/>
        <rFont val="Arial"/>
        <family val="2"/>
        <charset val="238"/>
      </rPr>
      <t>– Table</t>
    </r>
    <r>
      <rPr>
        <b/>
        <sz val="10"/>
        <rFont val="Arial"/>
        <family val="2"/>
        <charset val="238"/>
      </rPr>
      <t xml:space="preserve"> 12.</t>
    </r>
  </si>
  <si>
    <r>
      <t xml:space="preserve">Grad / </t>
    </r>
    <r>
      <rPr>
        <i/>
        <sz val="10"/>
        <rFont val="Arial Narrow"/>
        <family val="2"/>
        <charset val="238"/>
      </rPr>
      <t>City of Zagreb</t>
    </r>
  </si>
  <si>
    <r>
      <t>Grad</t>
    </r>
    <r>
      <rPr>
        <i/>
        <sz val="10"/>
        <rFont val="Arial Narrow"/>
        <family val="2"/>
        <charset val="238"/>
      </rPr>
      <t>/City of Zagreb</t>
    </r>
  </si>
  <si>
    <r>
      <t xml:space="preserve">Tablica </t>
    </r>
    <r>
      <rPr>
        <i/>
        <sz val="10"/>
        <rFont val="Arial"/>
        <family val="2"/>
        <charset val="238"/>
      </rPr>
      <t xml:space="preserve">– Table </t>
    </r>
    <r>
      <rPr>
        <b/>
        <sz val="10"/>
        <rFont val="Arial"/>
        <family val="2"/>
        <charset val="238"/>
      </rPr>
      <t>10.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</si>
  <si>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8.</t>
    </r>
  </si>
  <si>
    <r>
      <t xml:space="preserve">OSNOVNA ŠKOLA </t>
    </r>
    <r>
      <rPr>
        <i/>
        <sz val="10"/>
        <rFont val="Arial Narrow"/>
        <family val="2"/>
        <charset val="238"/>
      </rPr>
      <t>- Primary school</t>
    </r>
  </si>
  <si>
    <r>
      <t xml:space="preserve">SREDNJA ŠKOLA </t>
    </r>
    <r>
      <rPr>
        <i/>
        <sz val="10"/>
        <rFont val="Arial Narrow"/>
        <family val="2"/>
        <charset val="238"/>
      </rPr>
      <t>- Secondary school</t>
    </r>
  </si>
  <si>
    <r>
      <t xml:space="preserve">Grad </t>
    </r>
    <r>
      <rPr>
        <i/>
        <sz val="10"/>
        <rFont val="Arial Narrow"/>
        <family val="2"/>
        <charset val="238"/>
      </rPr>
      <t>/ City of Zagreb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</si>
  <si>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4.</t>
    </r>
  </si>
  <si>
    <r>
      <t xml:space="preserve">CijepljenJE </t>
    </r>
    <r>
      <rPr>
        <i/>
        <sz val="10"/>
        <rFont val="Arial Narrow"/>
        <family val="2"/>
        <charset val="238"/>
      </rPr>
      <t>- Vaccination</t>
    </r>
  </si>
  <si>
    <r>
      <t xml:space="preserve">NAMJENSKI PREGLEDI - OSNOVNE ŠKOLE </t>
    </r>
    <r>
      <rPr>
        <i/>
        <sz val="10"/>
        <rFont val="Arial Narrow"/>
        <family val="2"/>
        <charset val="238"/>
      </rPr>
      <t>– Specific evaluations- Primary school</t>
    </r>
  </si>
  <si>
    <r>
      <t xml:space="preserve">NAMJENSKI PREGLEDI - SREDNJE ŠKOLE </t>
    </r>
    <r>
      <rPr>
        <i/>
        <sz val="10"/>
        <rFont val="Arial Narrow"/>
        <family val="2"/>
        <charset val="238"/>
      </rPr>
      <t>– Specific evaluations- Secondary school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</si>
  <si>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3.</t>
    </r>
  </si>
  <si>
    <r>
      <t xml:space="preserve">OSNOVNA ŠKOLA </t>
    </r>
    <r>
      <rPr>
        <sz val="10"/>
        <rFont val="Arial Narrow"/>
        <family val="2"/>
        <charset val="238"/>
      </rPr>
      <t xml:space="preserve">- </t>
    </r>
    <r>
      <rPr>
        <i/>
        <sz val="10"/>
        <rFont val="Arial Narrow"/>
        <family val="2"/>
        <charset val="238"/>
      </rPr>
      <t>Primary school</t>
    </r>
  </si>
  <si>
    <r>
      <t xml:space="preserve">Skrining za učenike s rizikom </t>
    </r>
    <r>
      <rPr>
        <i/>
        <sz val="10"/>
        <rFont val="Arial Narrow"/>
        <family val="2"/>
        <charset val="238"/>
      </rPr>
      <t>– Screening for students with risk</t>
    </r>
  </si>
  <si>
    <r>
      <t xml:space="preserve">SISTEMATSKI PREGLEDI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General examinations</t>
    </r>
  </si>
  <si>
    <r>
      <t>Kontrolni pregledi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Checkups</t>
    </r>
  </si>
  <si>
    <r>
      <t>1</t>
    </r>
    <r>
      <rPr>
        <i/>
        <vertAlign val="superscript"/>
        <sz val="10"/>
        <rFont val="Calibri"/>
        <family val="2"/>
        <charset val="238"/>
        <scheme val="minor"/>
      </rPr>
      <t>st</t>
    </r>
    <r>
      <rPr>
        <i/>
        <sz val="10"/>
        <rFont val="Calibri"/>
        <family val="2"/>
        <charset val="238"/>
        <scheme val="minor"/>
      </rPr>
      <t xml:space="preserve"> grade</t>
    </r>
  </si>
  <si>
    <r>
      <t>into 1</t>
    </r>
    <r>
      <rPr>
        <i/>
        <vertAlign val="superscript"/>
        <sz val="10"/>
        <rFont val="Calibri"/>
        <family val="2"/>
        <charset val="238"/>
        <scheme val="minor"/>
      </rPr>
      <t>st</t>
    </r>
    <r>
      <rPr>
        <i/>
        <sz val="10"/>
        <rFont val="Calibri"/>
        <family val="2"/>
        <charset val="238"/>
        <scheme val="minor"/>
      </rPr>
      <t xml:space="preserve"> grade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</si>
  <si>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2.</t>
    </r>
  </si>
  <si>
    <r>
      <t>Hrvatska -</t>
    </r>
    <r>
      <rPr>
        <i/>
        <sz val="10"/>
        <rFont val="Arial Narrow"/>
        <family val="2"/>
        <charset val="238"/>
      </rPr>
      <t xml:space="preserve"> Croatia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</si>
  <si>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1.</t>
    </r>
  </si>
  <si>
    <r>
      <t>SREDNJA ŠKOLA</t>
    </r>
    <r>
      <rPr>
        <sz val="10"/>
        <rFont val="Arial Narrow"/>
        <family val="2"/>
        <charset val="238"/>
      </rPr>
      <t xml:space="preserve"> - </t>
    </r>
    <r>
      <rPr>
        <i/>
        <sz val="10"/>
        <rFont val="Arial Narrow"/>
        <family val="2"/>
        <charset val="238"/>
      </rPr>
      <t>Secondary school</t>
    </r>
  </si>
  <si>
    <r>
      <t xml:space="preserve">* Broj djece prema izvješćima službi za školsku medicinu - </t>
    </r>
    <r>
      <rPr>
        <i/>
        <sz val="10"/>
        <rFont val="Arial"/>
        <family val="2"/>
        <charset val="238"/>
      </rPr>
      <t>Number of school children according to school health services' reports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</si>
  <si>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5.</t>
    </r>
  </si>
  <si>
    <r>
      <t>Broj obilazaka</t>
    </r>
    <r>
      <rPr>
        <i/>
        <sz val="10"/>
        <rFont val="Arial Narrow"/>
        <family val="2"/>
        <charset val="238"/>
      </rPr>
      <t xml:space="preserve"> - No. of visits to</t>
    </r>
  </si>
  <si>
    <r>
      <t>Osnovne škole</t>
    </r>
    <r>
      <rPr>
        <i/>
        <sz val="10"/>
        <rFont val="Arial Narrow"/>
        <family val="2"/>
        <charset val="238"/>
      </rPr>
      <t xml:space="preserve"> - Primary school</t>
    </r>
  </si>
  <si>
    <r>
      <t>Srednje škole</t>
    </r>
    <r>
      <rPr>
        <i/>
        <sz val="10"/>
        <rFont val="Arial Narrow"/>
        <family val="2"/>
        <charset val="238"/>
      </rPr>
      <t xml:space="preserve"> – Secondary school</t>
    </r>
  </si>
  <si>
    <r>
      <t>UKUPNO</t>
    </r>
    <r>
      <rPr>
        <i/>
        <sz val="10"/>
        <rFont val="Arial Narrow"/>
        <family val="2"/>
        <charset val="238"/>
      </rPr>
      <t xml:space="preserve"> - Total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</si>
  <si>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6.</t>
    </r>
  </si>
  <si>
    <r>
      <t>Osnovna škola</t>
    </r>
    <r>
      <rPr>
        <i/>
        <sz val="10"/>
        <rFont val="Arial Narrow"/>
        <family val="2"/>
        <charset val="238"/>
      </rPr>
      <t xml:space="preserve"> - Primary school</t>
    </r>
  </si>
  <si>
    <r>
      <t>Srednja škola</t>
    </r>
    <r>
      <rPr>
        <i/>
        <sz val="10"/>
        <rFont val="Arial Narrow"/>
        <family val="2"/>
        <charset val="238"/>
      </rPr>
      <t xml:space="preserve"> - Secondary school</t>
    </r>
  </si>
  <si>
    <r>
      <t xml:space="preserve">Tablica </t>
    </r>
    <r>
      <rPr>
        <i/>
        <sz val="10"/>
        <rFont val="Arial"/>
        <family val="2"/>
        <charset val="238"/>
      </rPr>
      <t xml:space="preserve">– Table </t>
    </r>
    <r>
      <rPr>
        <b/>
        <sz val="10"/>
        <rFont val="Arial"/>
        <family val="2"/>
        <charset val="238"/>
      </rPr>
      <t>7/I</t>
    </r>
  </si>
  <si>
    <r>
      <t xml:space="preserve">Savjetovalište </t>
    </r>
    <r>
      <rPr>
        <i/>
        <sz val="10"/>
        <rFont val="Arial"/>
        <family val="2"/>
        <charset val="238"/>
      </rPr>
      <t>/ Guidance service</t>
    </r>
    <r>
      <rPr>
        <b/>
        <sz val="10"/>
        <rFont val="Arial"/>
        <family val="2"/>
        <charset val="238"/>
      </rPr>
      <t xml:space="preserve"> - Osnovne škole</t>
    </r>
    <r>
      <rPr>
        <sz val="10"/>
        <rFont val="Arial"/>
        <family val="2"/>
        <charset val="238"/>
      </rPr>
      <t xml:space="preserve"> – </t>
    </r>
    <r>
      <rPr>
        <i/>
        <sz val="10"/>
        <rFont val="Arial"/>
        <family val="2"/>
        <charset val="238"/>
      </rPr>
      <t>Primary schools</t>
    </r>
  </si>
  <si>
    <r>
      <t xml:space="preserve">Tablica </t>
    </r>
    <r>
      <rPr>
        <i/>
        <sz val="10"/>
        <rFont val="Arial"/>
        <family val="2"/>
        <charset val="238"/>
      </rPr>
      <t xml:space="preserve">– Table </t>
    </r>
    <r>
      <rPr>
        <b/>
        <sz val="10"/>
        <rFont val="Arial"/>
        <family val="2"/>
        <charset val="238"/>
      </rPr>
      <t>7/II</t>
    </r>
  </si>
  <si>
    <r>
      <t xml:space="preserve">Savjetovalište </t>
    </r>
    <r>
      <rPr>
        <i/>
        <sz val="10"/>
        <rFont val="Arial"/>
        <family val="2"/>
        <charset val="238"/>
      </rPr>
      <t>/ Guidance service</t>
    </r>
    <r>
      <rPr>
        <b/>
        <sz val="10"/>
        <rFont val="Arial"/>
        <family val="2"/>
        <charset val="238"/>
      </rPr>
      <t xml:space="preserve"> - Srednje škole</t>
    </r>
    <r>
      <rPr>
        <i/>
        <sz val="10"/>
        <rFont val="Arial"/>
        <family val="2"/>
        <charset val="238"/>
      </rPr>
      <t xml:space="preserve"> – Secondary schools</t>
    </r>
  </si>
  <si>
    <r>
      <t xml:space="preserve">Tablica </t>
    </r>
    <r>
      <rPr>
        <i/>
        <sz val="10"/>
        <rFont val="Arial"/>
        <family val="2"/>
        <charset val="238"/>
      </rPr>
      <t xml:space="preserve">- Table </t>
    </r>
    <r>
      <rPr>
        <b/>
        <sz val="10"/>
        <rFont val="Arial"/>
        <family val="2"/>
        <charset val="238"/>
      </rPr>
      <t>9.</t>
    </r>
  </si>
  <si>
    <r>
      <t>Grad/</t>
    </r>
    <r>
      <rPr>
        <i/>
        <sz val="10"/>
        <rFont val="Arial Narrow"/>
        <family val="2"/>
        <charset val="238"/>
      </rPr>
      <t>City of</t>
    </r>
    <r>
      <rPr>
        <sz val="10"/>
        <rFont val="Arial Narrow"/>
        <family val="2"/>
        <charset val="238"/>
      </rPr>
      <t xml:space="preserve"> Zagreb</t>
    </r>
  </si>
  <si>
    <r>
      <t xml:space="preserve">Tablica </t>
    </r>
    <r>
      <rPr>
        <i/>
        <sz val="10"/>
        <rFont val="Arial"/>
        <family val="2"/>
        <charset val="238"/>
      </rPr>
      <t xml:space="preserve">– Table </t>
    </r>
    <r>
      <rPr>
        <b/>
        <sz val="10"/>
        <rFont val="Arial"/>
        <family val="2"/>
        <charset val="238"/>
      </rPr>
      <t>11.</t>
    </r>
  </si>
  <si>
    <r>
      <t xml:space="preserve">Savjetovalište </t>
    </r>
    <r>
      <rPr>
        <i/>
        <sz val="10"/>
        <rFont val="Arial"/>
        <family val="2"/>
        <charset val="238"/>
      </rPr>
      <t>/ Counseling center</t>
    </r>
  </si>
  <si>
    <r>
      <t xml:space="preserve">Napomena: Broj školske djece prema podacima Državnog zavoda za statistiku – </t>
    </r>
    <r>
      <rPr>
        <i/>
        <sz val="9"/>
        <color theme="1"/>
        <rFont val="Arial"/>
        <family val="2"/>
        <charset val="238"/>
      </rPr>
      <t>Number of school children according to the Croatian Bureau of Statistics</t>
    </r>
  </si>
  <si>
    <r>
      <t xml:space="preserve">* Specijalisti/specijalizanti drugih specijalnosti - </t>
    </r>
    <r>
      <rPr>
        <i/>
        <sz val="9"/>
        <color theme="1"/>
        <rFont val="Arial"/>
        <family val="2"/>
        <charset val="238"/>
      </rPr>
      <t>Specialists/residents of other specialties</t>
    </r>
  </si>
  <si>
    <t>Osnovna škola</t>
  </si>
  <si>
    <t>Srednja škola</t>
  </si>
  <si>
    <t>Br</t>
  </si>
  <si>
    <t>Spol</t>
  </si>
  <si>
    <t>M</t>
  </si>
  <si>
    <t>Ukupan broj učenika/studenata</t>
  </si>
  <si>
    <t>Broj pregledanih</t>
  </si>
  <si>
    <t>Normalna uhranjenost</t>
  </si>
  <si>
    <t>Pothranjenost</t>
  </si>
  <si>
    <t>Sluh nalaz uredan</t>
  </si>
  <si>
    <t>Štitnjača 0/I</t>
  </si>
  <si>
    <t>Štitnjača I i &gt;I</t>
  </si>
  <si>
    <t>Hb uzeto uzoraka</t>
  </si>
  <si>
    <t>Hb &lt; 11 g/L</t>
  </si>
  <si>
    <t>Uzeto uzoraka urina</t>
  </si>
  <si>
    <t>Urin nalaz uredan (Urin albumin+?)</t>
  </si>
  <si>
    <t>Grudi po Tanneru II</t>
  </si>
  <si>
    <t>Grudi po Tanneru III</t>
  </si>
  <si>
    <t>Grudi po Tanneru IV</t>
  </si>
  <si>
    <t>Grudi po Tanneru V</t>
  </si>
  <si>
    <t>Pubična dlakavost II</t>
  </si>
  <si>
    <t>Pubična dlakavost III</t>
  </si>
  <si>
    <t>Pubična dlakavost IV</t>
  </si>
  <si>
    <t>Pubična dlakavost V</t>
  </si>
  <si>
    <t>Menarcha</t>
  </si>
  <si>
    <t>Redovni nastavni program uz individualizaciju</t>
  </si>
  <si>
    <t>Prilagođeni program</t>
  </si>
  <si>
    <t>Posebni program</t>
  </si>
  <si>
    <t>Ponavljači</t>
  </si>
  <si>
    <t>Obrok prije škole</t>
  </si>
  <si>
    <t>Nepušači („nikada probali“  i „probao i ne više od toga“)</t>
  </si>
  <si>
    <t>Ne piju alkohol</t>
  </si>
  <si>
    <t>Nikada probali druga sredstva ovisnosti</t>
  </si>
  <si>
    <t>Ukupan broj učenika/% pregledanih</t>
  </si>
  <si>
    <t xml:space="preserve">Prekomjerna tj.masa </t>
  </si>
  <si>
    <t>Visoka učilišta</t>
  </si>
  <si>
    <t>Ž</t>
  </si>
  <si>
    <t>*</t>
  </si>
  <si>
    <t>Broj upisanih redovnih studeneta 1. godine studija - podaci DZS</t>
  </si>
  <si>
    <t xml:space="preserve">Difterija-tetanus </t>
  </si>
  <si>
    <t xml:space="preserve">Poliomijelitis </t>
  </si>
  <si>
    <t xml:space="preserve">Morbili-rubeola-parotitis </t>
  </si>
  <si>
    <t xml:space="preserve">Hepatitis B </t>
  </si>
  <si>
    <t>revakcinacija</t>
  </si>
  <si>
    <t xml:space="preserve">revakcinacija </t>
  </si>
  <si>
    <t>primovakcinacija</t>
  </si>
  <si>
    <t>Diphtheria– tetanus</t>
  </si>
  <si>
    <t>Poliomyelitis</t>
  </si>
  <si>
    <t>Measles- rubella-mumps</t>
  </si>
  <si>
    <t>Hepatitis B</t>
  </si>
  <si>
    <t>revaccination</t>
  </si>
  <si>
    <t>vaccination</t>
  </si>
  <si>
    <t>ANA-DI-TE - Td</t>
  </si>
  <si>
    <t>OPV</t>
  </si>
  <si>
    <t>MPR – MMR</t>
  </si>
  <si>
    <t>Cijepljeno</t>
  </si>
  <si>
    <t>%</t>
  </si>
  <si>
    <t>Vaccinated</t>
  </si>
  <si>
    <t>Vaccinated*</t>
  </si>
  <si>
    <t xml:space="preserve">Vukovarsko-srijemska </t>
  </si>
  <si>
    <t>Utvrđivanje psihofizičke sposobnosti i primjerenog oblika obrazovanja u školskoj 2019./2020. godini</t>
  </si>
  <si>
    <t>Broj djece šk. god. 2019./2020.</t>
  </si>
  <si>
    <t>No children school year 2019/20</t>
  </si>
  <si>
    <t xml:space="preserve">Liječnici u službi školske medicine </t>
  </si>
  <si>
    <t>3(1)</t>
  </si>
  <si>
    <t>2(1)</t>
  </si>
  <si>
    <t>1(1)</t>
  </si>
  <si>
    <t>27(1*)</t>
  </si>
  <si>
    <t>130(2*)</t>
  </si>
  <si>
    <r>
      <t xml:space="preserve">Obilasci fakulteta i domova; broj studenata obuhvaćenih zdravstvenim odgojem te ostale aktivnosti vezane uz studente u školskoj godini 2019./2020. </t>
    </r>
    <r>
      <rPr>
        <i/>
        <sz val="10"/>
        <rFont val="Arial"/>
        <family val="2"/>
        <charset val="238"/>
      </rPr>
      <t>– Number of visits to universities and student homes; students involved in health education and other student activities, Croatia,  school year 2019/20</t>
    </r>
  </si>
  <si>
    <r>
      <t>Ukupan broj posjeta savjetovalištima studenata, nastavnika i suradnika te obitelji studenata u školskoj godini 2019./2020.</t>
    </r>
    <r>
      <rPr>
        <i/>
        <sz val="10"/>
        <rFont val="Arial"/>
        <family val="2"/>
        <charset val="238"/>
      </rPr>
      <t xml:space="preserve"> – Number of visits to counseling centers, Croatia, school year 2019/20 – college/university students, professors, assistants and family</t>
    </r>
  </si>
  <si>
    <r>
      <t xml:space="preserve">Preventivni pregledi, kontrolni i namjenski pregledi studenata po županijama Hrvatske u školskoj godini 2019./2020. </t>
    </r>
    <r>
      <rPr>
        <i/>
        <sz val="10"/>
        <rFont val="Arial"/>
        <family val="2"/>
        <charset val="238"/>
      </rPr>
      <t>– Preventive college/university student examinations, checkups and specific evaluations by county, Croatia, school year 2019/20</t>
    </r>
  </si>
  <si>
    <r>
      <t>Broj učenika i ostalih obuhvaćenih zdravstvenim odgojem u osnovnoj i srednjoj školi u školskoj 2019./2020. godini</t>
    </r>
    <r>
      <rPr>
        <i/>
        <sz val="10"/>
        <rFont val="Arial"/>
        <family val="2"/>
        <charset val="238"/>
      </rPr>
      <t xml:space="preserve"> - Number of pupils and highschool students included in health education, Croatia, school year 2019/209</t>
    </r>
  </si>
  <si>
    <r>
      <t>Broj posjeta savjetovalištima učenika osnovnih škola u školskoj godini 2019./2020.</t>
    </r>
    <r>
      <rPr>
        <i/>
        <sz val="10"/>
        <rFont val="Arial"/>
        <family val="2"/>
        <charset val="238"/>
      </rPr>
      <t xml:space="preserve"> – Number of visits to counseling centers, Croatia, school year 2019/20 - pupils  </t>
    </r>
  </si>
  <si>
    <r>
      <t>Broj posjeta savjetovalištima učenika srednjih škola u školskoj godini 2019./2020.</t>
    </r>
    <r>
      <rPr>
        <i/>
        <sz val="10"/>
        <rFont val="Arial"/>
        <family val="2"/>
        <charset val="238"/>
      </rPr>
      <t xml:space="preserve"> – Number of visits to counseling centers, Croatia, school year 2019/20 - highschool students</t>
    </r>
  </si>
  <si>
    <r>
      <t>Ukupan broj posjeta savjetovalištima u osnovnoj i srednjoj školi po županijama u školskoj 2019./2020. godini</t>
    </r>
    <r>
      <rPr>
        <i/>
        <sz val="10"/>
        <rFont val="Arial"/>
        <family val="2"/>
        <charset val="238"/>
      </rPr>
      <t xml:space="preserve"> - Number of visits to school counseling centers by county, Croatia,  school year 2019/20</t>
    </r>
  </si>
  <si>
    <r>
      <t xml:space="preserve">Obilasci škola i školskih kuhinja u osnovnim i srednjim školama po županijama u školskoj 2019./2020. godini </t>
    </r>
    <r>
      <rPr>
        <i/>
        <sz val="10"/>
        <rFont val="Arial"/>
        <family val="2"/>
        <charset val="238"/>
      </rPr>
      <t>- Number of visits to schools and school kitchens by county, Croatia,  school year 2019/20</t>
    </r>
  </si>
  <si>
    <r>
      <t xml:space="preserve">Namjenski pregledi i cijepljenje u osnovnoj i srednjoj školi po županijama Hrvatske u školskoj 2019./2020. godini </t>
    </r>
    <r>
      <rPr>
        <i/>
        <sz val="10"/>
        <rFont val="Arial"/>
        <family val="2"/>
        <charset val="238"/>
      </rPr>
      <t>- Number of specific school evaluations and vaccinations by county, Croatia, school year 2019/20</t>
    </r>
  </si>
  <si>
    <r>
      <t xml:space="preserve">Ukupan broj obavljenih skrininga u osnovnoj i srednjoj školi po razredima i županijama Hrvatske u školskoj 2019./2020. godini </t>
    </r>
    <r>
      <rPr>
        <i/>
        <sz val="10"/>
        <rFont val="Arial"/>
        <family val="2"/>
        <charset val="238"/>
      </rPr>
      <t xml:space="preserve">- Number of school screenings by grade and county, Croatia, school year 2019/20 </t>
    </r>
  </si>
  <si>
    <r>
      <t xml:space="preserve">Preventivni pregledi u osnovnoj i srednjoj školi po razredima i županijama Hrvatske u školskoj 2019./2020. godini </t>
    </r>
    <r>
      <rPr>
        <i/>
        <sz val="10"/>
        <rFont val="Arial"/>
        <family val="2"/>
        <charset val="238"/>
      </rPr>
      <t>- Number of preventive school examinations by grade and county, Croatia, academic year 2019/20</t>
    </r>
  </si>
  <si>
    <r>
      <t xml:space="preserve">Ukupan broj djece* u osnovnoj i srednjoj školi po razredima i županijama Hrvatske u školskoj 2019./2020. godini </t>
    </r>
    <r>
      <rPr>
        <i/>
        <sz val="10"/>
        <rFont val="Arial"/>
        <family val="2"/>
        <charset val="238"/>
      </rPr>
      <t xml:space="preserve">- Number of school children* by grade and county, Croatia, school year 2019/20 </t>
    </r>
  </si>
  <si>
    <t>Tablica 15. / I Utvrđena stanja kod sistematskih pregleda u šk. god.  2019./2020.</t>
  </si>
  <si>
    <t>Tablica 15. / II Utvrđena stanja kod sistematskih pregleda u šk. god.  2019./2020. (% od pregledanih)</t>
  </si>
  <si>
    <t>students</t>
  </si>
  <si>
    <t>44.407*</t>
  </si>
  <si>
    <r>
      <t xml:space="preserve">Tablica </t>
    </r>
    <r>
      <rPr>
        <i/>
        <sz val="9"/>
        <rFont val="Arial"/>
        <family val="2"/>
        <charset val="238"/>
      </rPr>
      <t xml:space="preserve">- Table </t>
    </r>
    <r>
      <rPr>
        <b/>
        <sz val="9"/>
        <rFont val="Arial"/>
        <family val="2"/>
        <charset val="238"/>
      </rPr>
      <t>14.</t>
    </r>
  </si>
  <si>
    <r>
      <t xml:space="preserve">Izvršenje programa obaveznog cijepljenja u Hrvatskoj u školskoj populaciji u 2020. godini </t>
    </r>
    <r>
      <rPr>
        <sz val="9"/>
        <rFont val="Arial"/>
        <family val="2"/>
        <charset val="238"/>
      </rPr>
      <t>-</t>
    </r>
    <r>
      <rPr>
        <b/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Compulsory Immunization coverage of school population, Croatia 2020</t>
    </r>
  </si>
  <si>
    <r>
      <t>Cijepljeno</t>
    </r>
    <r>
      <rPr>
        <b/>
        <vertAlign val="superscript"/>
        <sz val="7"/>
        <rFont val="Arial Narrow"/>
        <family val="2"/>
        <charset val="238"/>
      </rPr>
      <t>1</t>
    </r>
  </si>
  <si>
    <r>
      <t xml:space="preserve">HRVATSKA - </t>
    </r>
    <r>
      <rPr>
        <i/>
        <sz val="8"/>
        <color theme="1"/>
        <rFont val="Arial"/>
        <family val="2"/>
        <charset val="238"/>
      </rPr>
      <t>Croatia</t>
    </r>
  </si>
  <si>
    <r>
      <t xml:space="preserve">Cijepljenje protiv HPV u školskoj populaciji od 2017./2018. do 2020./2021. školske godine </t>
    </r>
    <r>
      <rPr>
        <sz val="9"/>
        <color theme="1"/>
        <rFont val="Arial"/>
        <family val="2"/>
        <charset val="238"/>
      </rPr>
      <t>–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HPV</t>
    </r>
    <r>
      <rPr>
        <b/>
        <i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Immunization of school population, Croatia 2017/18 - 2020./21.</t>
    </r>
  </si>
  <si>
    <t>Šk. god.</t>
  </si>
  <si>
    <t>2017./2018.</t>
  </si>
  <si>
    <t>2018./2019.</t>
  </si>
  <si>
    <t>2019./2020.</t>
  </si>
  <si>
    <t>2020./2021.</t>
  </si>
  <si>
    <t>OŠ</t>
  </si>
  <si>
    <t>SŠ</t>
  </si>
  <si>
    <t>VŠ</t>
  </si>
  <si>
    <t>Hrvatska</t>
  </si>
  <si>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16.</t>
    </r>
  </si>
  <si>
    <t xml:space="preserve">Utrošene doze cjepiva prema županijama </t>
  </si>
  <si>
    <t>Cijepljenje protiv HPV</t>
  </si>
  <si>
    <t xml:space="preserve">NAPOMENA: Omjer cijepljenja djevojaka i mladića devetvalentnim cjepivom iznosi od 2,3 u 2018. do 1,7 u 2021. u korist djevojaka, prema podacima Službe za epidemiologiju zaraznih bolesti. 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</si>
</sst>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3"/>
      <name val="Arial"/>
      <family val="2"/>
      <charset val="238"/>
    </font>
    <font>
      <b/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sz val="7"/>
      <name val="Arial Narrow"/>
      <family val="2"/>
      <charset val="238"/>
    </font>
    <font>
      <b/>
      <vertAlign val="superscript"/>
      <sz val="7"/>
      <name val="Arial Narrow"/>
      <family val="2"/>
      <charset val="238"/>
    </font>
    <font>
      <i/>
      <sz val="7"/>
      <name val="Arial Narrow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4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0" fontId="2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3" fontId="3" fillId="0" borderId="0" xfId="0" applyNumberFormat="1" applyFont="1"/>
    <xf numFmtId="0" fontId="5" fillId="0" borderId="0" xfId="0" applyFont="1"/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10" fillId="0" borderId="0" xfId="0" applyFont="1"/>
    <xf numFmtId="0" fontId="11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left" indent="13"/>
    </xf>
    <xf numFmtId="0" fontId="11" fillId="0" borderId="0" xfId="0" applyFont="1"/>
    <xf numFmtId="0" fontId="4" fillId="0" borderId="0" xfId="0" applyFont="1"/>
    <xf numFmtId="0" fontId="13" fillId="0" borderId="0" xfId="0" applyFont="1"/>
    <xf numFmtId="3" fontId="5" fillId="0" borderId="0" xfId="0" applyNumberFormat="1" applyFont="1"/>
    <xf numFmtId="3" fontId="10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 indent="13"/>
    </xf>
    <xf numFmtId="0" fontId="3" fillId="0" borderId="0" xfId="0" applyFont="1" applyAlignment="1"/>
    <xf numFmtId="0" fontId="14" fillId="0" borderId="0" xfId="0" applyFont="1"/>
    <xf numFmtId="0" fontId="16" fillId="0" borderId="0" xfId="0" applyFont="1" applyAlignment="1">
      <alignment horizontal="left" indent="13"/>
    </xf>
    <xf numFmtId="0" fontId="10" fillId="0" borderId="0" xfId="0" applyFont="1" applyBorder="1"/>
    <xf numFmtId="0" fontId="16" fillId="0" borderId="0" xfId="0" applyFont="1" applyAlignment="1"/>
    <xf numFmtId="0" fontId="3" fillId="0" borderId="0" xfId="0" applyFont="1" applyAlignment="1">
      <alignment horizontal="left" indent="1"/>
    </xf>
    <xf numFmtId="0" fontId="10" fillId="0" borderId="0" xfId="0" applyFont="1" applyAlignment="1">
      <alignment wrapText="1"/>
    </xf>
    <xf numFmtId="3" fontId="3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7" fillId="0" borderId="0" xfId="0" applyFont="1" applyAlignment="1">
      <alignment horizontal="left" indent="1"/>
    </xf>
    <xf numFmtId="0" fontId="0" fillId="0" borderId="0" xfId="0" applyAlignment="1"/>
    <xf numFmtId="3" fontId="0" fillId="0" borderId="0" xfId="0" applyNumberFormat="1"/>
    <xf numFmtId="3" fontId="10" fillId="0" borderId="0" xfId="0" applyNumberFormat="1" applyFont="1" applyBorder="1"/>
    <xf numFmtId="0" fontId="0" fillId="0" borderId="1" xfId="0" applyBorder="1"/>
    <xf numFmtId="0" fontId="19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0" xfId="0" quotePrefix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3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3" fillId="0" borderId="0" xfId="0" applyFont="1" applyFill="1"/>
    <xf numFmtId="0" fontId="9" fillId="0" borderId="0" xfId="0" applyFont="1" applyAlignment="1">
      <alignment wrapText="1"/>
    </xf>
    <xf numFmtId="3" fontId="8" fillId="0" borderId="0" xfId="0" applyNumberFormat="1" applyFont="1"/>
    <xf numFmtId="0" fontId="21" fillId="0" borderId="0" xfId="0" applyFont="1"/>
    <xf numFmtId="0" fontId="22" fillId="0" borderId="0" xfId="0" applyFont="1"/>
    <xf numFmtId="3" fontId="9" fillId="0" borderId="1" xfId="0" applyNumberFormat="1" applyFont="1" applyBorder="1" applyAlignment="1">
      <alignment horizontal="right"/>
    </xf>
    <xf numFmtId="4" fontId="21" fillId="0" borderId="1" xfId="0" applyNumberFormat="1" applyFont="1" applyBorder="1"/>
    <xf numFmtId="0" fontId="23" fillId="0" borderId="0" xfId="0" applyFont="1" applyAlignme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2" fillId="0" borderId="5" xfId="0" applyFont="1" applyBorder="1"/>
    <xf numFmtId="3" fontId="32" fillId="0" borderId="5" xfId="0" applyNumberFormat="1" applyFont="1" applyBorder="1" applyAlignment="1">
      <alignment horizontal="right"/>
    </xf>
    <xf numFmtId="0" fontId="32" fillId="0" borderId="5" xfId="0" applyFont="1" applyBorder="1" applyAlignment="1">
      <alignment horizontal="right"/>
    </xf>
    <xf numFmtId="0" fontId="34" fillId="0" borderId="0" xfId="0" applyFont="1"/>
    <xf numFmtId="0" fontId="34" fillId="0" borderId="0" xfId="0" applyFont="1" applyAlignment="1">
      <alignment horizontal="right"/>
    </xf>
    <xf numFmtId="3" fontId="34" fillId="0" borderId="0" xfId="0" applyNumberFormat="1" applyFont="1" applyAlignment="1">
      <alignment horizontal="right"/>
    </xf>
    <xf numFmtId="0" fontId="34" fillId="0" borderId="5" xfId="0" applyFont="1" applyBorder="1"/>
    <xf numFmtId="3" fontId="34" fillId="0" borderId="5" xfId="0" applyNumberFormat="1" applyFont="1" applyBorder="1" applyAlignment="1">
      <alignment horizontal="right"/>
    </xf>
    <xf numFmtId="0" fontId="34" fillId="0" borderId="5" xfId="0" applyFont="1" applyBorder="1" applyAlignment="1">
      <alignment horizontal="right"/>
    </xf>
    <xf numFmtId="0" fontId="37" fillId="0" borderId="0" xfId="0" applyFont="1" applyAlignment="1">
      <alignment horizontal="left" indent="1"/>
    </xf>
    <xf numFmtId="0" fontId="35" fillId="0" borderId="0" xfId="0" applyFont="1" applyAlignment="1"/>
    <xf numFmtId="0" fontId="38" fillId="0" borderId="6" xfId="0" applyFont="1" applyBorder="1" applyAlignment="1">
      <alignment wrapText="1"/>
    </xf>
    <xf numFmtId="0" fontId="39" fillId="0" borderId="5" xfId="0" applyFont="1" applyBorder="1" applyAlignment="1">
      <alignment horizontal="right"/>
    </xf>
    <xf numFmtId="0" fontId="40" fillId="0" borderId="5" xfId="0" applyFont="1" applyBorder="1"/>
    <xf numFmtId="0" fontId="40" fillId="0" borderId="5" xfId="0" applyFont="1" applyBorder="1" applyAlignment="1">
      <alignment horizontal="right"/>
    </xf>
    <xf numFmtId="0" fontId="41" fillId="0" borderId="0" xfId="0" applyFont="1" applyAlignment="1">
      <alignment vertical="center"/>
    </xf>
    <xf numFmtId="0" fontId="42" fillId="0" borderId="0" xfId="0" applyFont="1"/>
    <xf numFmtId="3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43" fillId="0" borderId="0" xfId="0" applyFont="1"/>
    <xf numFmtId="3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0" fontId="43" fillId="0" borderId="5" xfId="0" applyFont="1" applyBorder="1"/>
    <xf numFmtId="0" fontId="43" fillId="0" borderId="5" xfId="0" applyFont="1" applyBorder="1" applyAlignment="1">
      <alignment horizontal="right"/>
    </xf>
    <xf numFmtId="3" fontId="43" fillId="0" borderId="5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8" fillId="0" borderId="6" xfId="0" applyFont="1" applyBorder="1" applyAlignment="1">
      <alignment horizontal="center" vertical="center" wrapText="1"/>
    </xf>
    <xf numFmtId="3" fontId="44" fillId="0" borderId="7" xfId="0" applyNumberFormat="1" applyFont="1" applyBorder="1"/>
    <xf numFmtId="3" fontId="44" fillId="0" borderId="8" xfId="0" applyNumberFormat="1" applyFont="1" applyBorder="1"/>
    <xf numFmtId="3" fontId="44" fillId="0" borderId="9" xfId="0" applyNumberFormat="1" applyFont="1" applyBorder="1"/>
    <xf numFmtId="3" fontId="45" fillId="0" borderId="10" xfId="0" applyNumberFormat="1" applyFont="1" applyBorder="1"/>
    <xf numFmtId="3" fontId="45" fillId="0" borderId="0" xfId="0" applyNumberFormat="1" applyFont="1" applyBorder="1"/>
    <xf numFmtId="3" fontId="45" fillId="0" borderId="11" xfId="0" applyNumberFormat="1" applyFont="1" applyBorder="1"/>
    <xf numFmtId="3" fontId="45" fillId="0" borderId="12" xfId="0" applyNumberFormat="1" applyFont="1" applyBorder="1"/>
    <xf numFmtId="3" fontId="45" fillId="0" borderId="5" xfId="0" applyNumberFormat="1" applyFont="1" applyBorder="1"/>
    <xf numFmtId="3" fontId="45" fillId="0" borderId="13" xfId="0" applyNumberFormat="1" applyFont="1" applyBorder="1"/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2"/>
  <sheetViews>
    <sheetView tabSelected="1" zoomScaleNormal="100" workbookViewId="0"/>
  </sheetViews>
  <sheetFormatPr defaultRowHeight="12.75"/>
  <cols>
    <col min="1" max="1" width="9.140625" style="25"/>
    <col min="2" max="2" width="18.42578125" style="25" bestFit="1" customWidth="1"/>
    <col min="3" max="3" width="6.140625" style="25" customWidth="1"/>
    <col min="4" max="16384" width="9.140625" style="25"/>
  </cols>
  <sheetData>
    <row r="1" spans="2:20">
      <c r="B1" s="12" t="s">
        <v>307</v>
      </c>
      <c r="C1" s="12" t="s">
        <v>408</v>
      </c>
      <c r="D1" s="13"/>
      <c r="E1" s="13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2:20">
      <c r="B2" s="14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0">
      <c r="B3" s="11"/>
      <c r="D3" s="9" t="s">
        <v>299</v>
      </c>
      <c r="E3" s="11"/>
      <c r="F3" s="11"/>
      <c r="G3" s="11"/>
      <c r="H3" s="11"/>
      <c r="I3" s="11"/>
      <c r="J3" s="11"/>
      <c r="K3" s="11"/>
      <c r="L3" s="11"/>
      <c r="M3" s="9" t="s">
        <v>308</v>
      </c>
      <c r="N3" s="11"/>
      <c r="O3" s="11"/>
      <c r="P3" s="11"/>
      <c r="Q3" s="11"/>
      <c r="R3" s="11"/>
    </row>
    <row r="4" spans="2:20">
      <c r="B4" s="9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25</v>
      </c>
      <c r="O4" s="9" t="s">
        <v>26</v>
      </c>
      <c r="P4" s="9" t="s">
        <v>34</v>
      </c>
      <c r="Q4" s="9" t="s">
        <v>32</v>
      </c>
      <c r="R4" s="9" t="s">
        <v>35</v>
      </c>
    </row>
    <row r="5" spans="2:20">
      <c r="B5" s="16" t="s">
        <v>36</v>
      </c>
      <c r="C5" s="16" t="s">
        <v>37</v>
      </c>
      <c r="D5" s="11"/>
      <c r="E5" s="11"/>
      <c r="F5" s="11"/>
      <c r="G5" s="11"/>
      <c r="H5" s="11"/>
      <c r="I5" s="11"/>
      <c r="J5" s="11"/>
      <c r="K5" s="11"/>
      <c r="L5" s="16" t="s">
        <v>38</v>
      </c>
      <c r="M5" s="11"/>
      <c r="N5" s="11"/>
      <c r="O5" s="11"/>
      <c r="P5" s="11"/>
      <c r="Q5" s="16" t="s">
        <v>38</v>
      </c>
      <c r="R5" s="16" t="s">
        <v>39</v>
      </c>
    </row>
    <row r="6" spans="2:20">
      <c r="B6" s="1" t="s">
        <v>21</v>
      </c>
      <c r="C6" s="9"/>
      <c r="D6" s="7">
        <f>SUM(D7:D27)</f>
        <v>38981</v>
      </c>
      <c r="E6" s="7">
        <f t="shared" ref="E6:M6" si="0">SUM(E7:E27)</f>
        <v>38099</v>
      </c>
      <c r="F6" s="7">
        <f t="shared" si="0"/>
        <v>39104</v>
      </c>
      <c r="G6" s="7">
        <f t="shared" si="0"/>
        <v>41428</v>
      </c>
      <c r="H6" s="7">
        <f t="shared" si="0"/>
        <v>40989</v>
      </c>
      <c r="I6" s="7">
        <f t="shared" si="0"/>
        <v>39934</v>
      </c>
      <c r="J6" s="7">
        <f t="shared" si="0"/>
        <v>38900</v>
      </c>
      <c r="K6" s="7">
        <f t="shared" si="0"/>
        <v>39552</v>
      </c>
      <c r="L6" s="7">
        <f>SUM(D6:K6)</f>
        <v>316987</v>
      </c>
      <c r="M6" s="7">
        <f t="shared" si="0"/>
        <v>39770</v>
      </c>
      <c r="N6" s="7">
        <f t="shared" ref="N6" si="1">SUM(N7:N27)</f>
        <v>37307</v>
      </c>
      <c r="O6" s="7">
        <f t="shared" ref="O6" si="2">SUM(O7:O27)</f>
        <v>36804</v>
      </c>
      <c r="P6" s="7">
        <f t="shared" ref="P6" si="3">SUM(P7:P27)</f>
        <v>30926</v>
      </c>
      <c r="Q6" s="7">
        <f>SUM(M6:P6)</f>
        <v>144807</v>
      </c>
      <c r="R6" s="7">
        <f>SUM(Q6,L6)</f>
        <v>461794</v>
      </c>
      <c r="T6" s="35"/>
    </row>
    <row r="7" spans="2:20">
      <c r="B7" s="2" t="s">
        <v>0</v>
      </c>
      <c r="C7" s="8"/>
      <c r="D7" s="18">
        <v>8056</v>
      </c>
      <c r="E7" s="18">
        <v>7917</v>
      </c>
      <c r="F7" s="18">
        <v>8100</v>
      </c>
      <c r="G7" s="18">
        <v>8317</v>
      </c>
      <c r="H7" s="18">
        <v>8007</v>
      </c>
      <c r="I7" s="18">
        <v>7631</v>
      </c>
      <c r="J7" s="18">
        <v>7217</v>
      </c>
      <c r="K7" s="18">
        <v>7380</v>
      </c>
      <c r="L7" s="7">
        <f t="shared" ref="L7:L27" si="4">SUM(D7:K7)</f>
        <v>62625</v>
      </c>
      <c r="M7" s="18">
        <v>9592</v>
      </c>
      <c r="N7" s="18">
        <v>9077</v>
      </c>
      <c r="O7" s="18">
        <v>8607</v>
      </c>
      <c r="P7" s="18">
        <v>7773</v>
      </c>
      <c r="Q7" s="7">
        <f t="shared" ref="Q7:Q27" si="5">SUM(M7:P7)</f>
        <v>35049</v>
      </c>
      <c r="R7" s="7">
        <f t="shared" ref="R7:R27" si="6">SUM(Q7,L7)</f>
        <v>97674</v>
      </c>
    </row>
    <row r="8" spans="2:20">
      <c r="B8" s="2" t="s">
        <v>1</v>
      </c>
      <c r="C8" s="8"/>
      <c r="D8" s="18">
        <v>3123</v>
      </c>
      <c r="E8" s="18">
        <v>3094</v>
      </c>
      <c r="F8" s="18">
        <v>3136</v>
      </c>
      <c r="G8" s="18">
        <v>3242</v>
      </c>
      <c r="H8" s="18">
        <v>3273</v>
      </c>
      <c r="I8" s="18">
        <v>3232</v>
      </c>
      <c r="J8" s="18">
        <v>3171</v>
      </c>
      <c r="K8" s="18">
        <v>3116</v>
      </c>
      <c r="L8" s="7">
        <f t="shared" si="4"/>
        <v>25387</v>
      </c>
      <c r="M8" s="18">
        <v>1756</v>
      </c>
      <c r="N8" s="18">
        <v>1624</v>
      </c>
      <c r="O8" s="18">
        <v>1540</v>
      </c>
      <c r="P8" s="18">
        <v>1111</v>
      </c>
      <c r="Q8" s="7">
        <f t="shared" si="5"/>
        <v>6031</v>
      </c>
      <c r="R8" s="7">
        <f t="shared" si="6"/>
        <v>31418</v>
      </c>
    </row>
    <row r="9" spans="2:20">
      <c r="B9" s="2" t="s">
        <v>2</v>
      </c>
      <c r="C9" s="8"/>
      <c r="D9" s="18">
        <v>1188</v>
      </c>
      <c r="E9" s="18">
        <v>1086</v>
      </c>
      <c r="F9" s="18">
        <v>1248</v>
      </c>
      <c r="G9" s="18">
        <v>1229</v>
      </c>
      <c r="H9" s="18">
        <v>1203</v>
      </c>
      <c r="I9" s="18">
        <v>1175</v>
      </c>
      <c r="J9" s="18">
        <v>1177</v>
      </c>
      <c r="K9" s="18">
        <v>1148</v>
      </c>
      <c r="L9" s="7">
        <f t="shared" si="4"/>
        <v>9454</v>
      </c>
      <c r="M9" s="18">
        <v>1139</v>
      </c>
      <c r="N9" s="18">
        <v>1137</v>
      </c>
      <c r="O9" s="18">
        <v>1141</v>
      </c>
      <c r="P9" s="8">
        <v>891</v>
      </c>
      <c r="Q9" s="7">
        <f t="shared" si="5"/>
        <v>4308</v>
      </c>
      <c r="R9" s="7">
        <f t="shared" si="6"/>
        <v>13762</v>
      </c>
    </row>
    <row r="10" spans="2:20">
      <c r="B10" s="2" t="s">
        <v>3</v>
      </c>
      <c r="C10" s="8"/>
      <c r="D10" s="18">
        <v>1337</v>
      </c>
      <c r="E10" s="18">
        <v>1298</v>
      </c>
      <c r="F10" s="18">
        <v>1274</v>
      </c>
      <c r="G10" s="18">
        <v>1436</v>
      </c>
      <c r="H10" s="18">
        <v>1432</v>
      </c>
      <c r="I10" s="18">
        <v>1399</v>
      </c>
      <c r="J10" s="18">
        <v>1319</v>
      </c>
      <c r="K10" s="18">
        <v>1375</v>
      </c>
      <c r="L10" s="7">
        <f t="shared" si="4"/>
        <v>10870</v>
      </c>
      <c r="M10" s="18">
        <v>919</v>
      </c>
      <c r="N10" s="18">
        <v>815</v>
      </c>
      <c r="O10" s="18">
        <v>794</v>
      </c>
      <c r="P10" s="8">
        <v>636</v>
      </c>
      <c r="Q10" s="7">
        <f t="shared" si="5"/>
        <v>3164</v>
      </c>
      <c r="R10" s="7">
        <f t="shared" si="6"/>
        <v>14034</v>
      </c>
    </row>
    <row r="11" spans="2:20">
      <c r="B11" s="2" t="s">
        <v>4</v>
      </c>
      <c r="C11" s="8"/>
      <c r="D11" s="18">
        <v>982</v>
      </c>
      <c r="E11" s="18">
        <v>938</v>
      </c>
      <c r="F11" s="18">
        <v>1037</v>
      </c>
      <c r="G11" s="18">
        <v>1021</v>
      </c>
      <c r="H11" s="18">
        <v>1085</v>
      </c>
      <c r="I11" s="18">
        <v>1101</v>
      </c>
      <c r="J11" s="18">
        <v>1093</v>
      </c>
      <c r="K11" s="18">
        <v>1037</v>
      </c>
      <c r="L11" s="7">
        <f t="shared" si="4"/>
        <v>8294</v>
      </c>
      <c r="M11" s="18">
        <v>1023</v>
      </c>
      <c r="N11" s="18">
        <v>974</v>
      </c>
      <c r="O11" s="18">
        <v>1005</v>
      </c>
      <c r="P11" s="8">
        <v>816</v>
      </c>
      <c r="Q11" s="7">
        <f t="shared" si="5"/>
        <v>3818</v>
      </c>
      <c r="R11" s="7">
        <f t="shared" si="6"/>
        <v>12112</v>
      </c>
    </row>
    <row r="12" spans="2:20">
      <c r="B12" s="2" t="s">
        <v>5</v>
      </c>
      <c r="C12" s="8"/>
      <c r="D12" s="18">
        <v>1666</v>
      </c>
      <c r="E12" s="18">
        <v>1532</v>
      </c>
      <c r="F12" s="18">
        <v>1602</v>
      </c>
      <c r="G12" s="18">
        <v>1747</v>
      </c>
      <c r="H12" s="18">
        <v>1654</v>
      </c>
      <c r="I12" s="18">
        <v>1641</v>
      </c>
      <c r="J12" s="18">
        <v>1733</v>
      </c>
      <c r="K12" s="18">
        <v>1720</v>
      </c>
      <c r="L12" s="7">
        <f t="shared" si="4"/>
        <v>13295</v>
      </c>
      <c r="M12" s="18">
        <v>1886</v>
      </c>
      <c r="N12" s="18">
        <v>1876</v>
      </c>
      <c r="O12" s="18">
        <v>1794</v>
      </c>
      <c r="P12" s="18">
        <v>1383</v>
      </c>
      <c r="Q12" s="7">
        <f t="shared" si="5"/>
        <v>6939</v>
      </c>
      <c r="R12" s="7">
        <f t="shared" si="6"/>
        <v>20234</v>
      </c>
    </row>
    <row r="13" spans="2:20">
      <c r="B13" s="2" t="s">
        <v>6</v>
      </c>
      <c r="C13" s="8"/>
      <c r="D13" s="18">
        <v>1012</v>
      </c>
      <c r="E13" s="18">
        <v>997</v>
      </c>
      <c r="F13" s="18">
        <v>1063</v>
      </c>
      <c r="G13" s="18">
        <v>1109</v>
      </c>
      <c r="H13" s="18">
        <v>1091</v>
      </c>
      <c r="I13" s="18">
        <v>1107</v>
      </c>
      <c r="J13" s="18">
        <v>1061</v>
      </c>
      <c r="K13" s="18">
        <v>1107</v>
      </c>
      <c r="L13" s="7">
        <f t="shared" si="4"/>
        <v>8547</v>
      </c>
      <c r="M13" s="18">
        <v>956</v>
      </c>
      <c r="N13" s="18">
        <v>925</v>
      </c>
      <c r="O13" s="18">
        <v>965</v>
      </c>
      <c r="P13" s="8">
        <v>689</v>
      </c>
      <c r="Q13" s="7">
        <f t="shared" si="5"/>
        <v>3535</v>
      </c>
      <c r="R13" s="7">
        <f t="shared" si="6"/>
        <v>12082</v>
      </c>
    </row>
    <row r="14" spans="2:20">
      <c r="B14" s="2" t="s">
        <v>7</v>
      </c>
      <c r="C14" s="8"/>
      <c r="D14" s="18">
        <v>1018</v>
      </c>
      <c r="E14" s="18">
        <v>955</v>
      </c>
      <c r="F14" s="18">
        <v>1043</v>
      </c>
      <c r="G14" s="18">
        <v>1150</v>
      </c>
      <c r="H14" s="18">
        <v>1082</v>
      </c>
      <c r="I14" s="18">
        <v>1061</v>
      </c>
      <c r="J14" s="18">
        <v>1099</v>
      </c>
      <c r="K14" s="18">
        <v>1069</v>
      </c>
      <c r="L14" s="7">
        <f t="shared" si="4"/>
        <v>8477</v>
      </c>
      <c r="M14" s="18">
        <v>1178</v>
      </c>
      <c r="N14" s="18">
        <v>1069</v>
      </c>
      <c r="O14" s="18">
        <v>1121</v>
      </c>
      <c r="P14" s="8">
        <v>854</v>
      </c>
      <c r="Q14" s="7">
        <f t="shared" si="5"/>
        <v>4222</v>
      </c>
      <c r="R14" s="7">
        <f t="shared" si="6"/>
        <v>12699</v>
      </c>
    </row>
    <row r="15" spans="2:20">
      <c r="B15" s="2" t="s">
        <v>8</v>
      </c>
      <c r="C15" s="8"/>
      <c r="D15" s="18">
        <v>2373</v>
      </c>
      <c r="E15" s="18">
        <v>2412</v>
      </c>
      <c r="F15" s="18">
        <v>2400</v>
      </c>
      <c r="G15" s="18">
        <v>2668</v>
      </c>
      <c r="H15" s="18">
        <v>2466</v>
      </c>
      <c r="I15" s="18">
        <v>2398</v>
      </c>
      <c r="J15" s="18">
        <v>2210</v>
      </c>
      <c r="K15" s="18">
        <v>2325</v>
      </c>
      <c r="L15" s="7">
        <f t="shared" si="4"/>
        <v>19252</v>
      </c>
      <c r="M15" s="18">
        <v>2518</v>
      </c>
      <c r="N15" s="18">
        <v>2426</v>
      </c>
      <c r="O15" s="18">
        <v>2350</v>
      </c>
      <c r="P15" s="18">
        <v>1977</v>
      </c>
      <c r="Q15" s="7">
        <f t="shared" si="5"/>
        <v>9271</v>
      </c>
      <c r="R15" s="7">
        <f t="shared" si="6"/>
        <v>28523</v>
      </c>
    </row>
    <row r="16" spans="2:20">
      <c r="B16" s="2" t="s">
        <v>9</v>
      </c>
      <c r="C16" s="8"/>
      <c r="D16" s="8">
        <v>367</v>
      </c>
      <c r="E16" s="8">
        <v>339</v>
      </c>
      <c r="F16" s="8">
        <v>392</v>
      </c>
      <c r="G16" s="8">
        <v>372</v>
      </c>
      <c r="H16" s="8">
        <v>398</v>
      </c>
      <c r="I16" s="8">
        <v>411</v>
      </c>
      <c r="J16" s="8">
        <v>375</v>
      </c>
      <c r="K16" s="8">
        <v>427</v>
      </c>
      <c r="L16" s="7">
        <f t="shared" si="4"/>
        <v>3081</v>
      </c>
      <c r="M16" s="8">
        <v>448</v>
      </c>
      <c r="N16" s="8">
        <v>286</v>
      </c>
      <c r="O16" s="8">
        <v>271</v>
      </c>
      <c r="P16" s="8">
        <v>190</v>
      </c>
      <c r="Q16" s="7">
        <f t="shared" si="5"/>
        <v>1195</v>
      </c>
      <c r="R16" s="7">
        <f t="shared" si="6"/>
        <v>4276</v>
      </c>
    </row>
    <row r="17" spans="2:18">
      <c r="B17" s="2" t="s">
        <v>10</v>
      </c>
      <c r="C17" s="8"/>
      <c r="D17" s="8">
        <v>769</v>
      </c>
      <c r="E17" s="8">
        <v>685</v>
      </c>
      <c r="F17" s="8">
        <v>731</v>
      </c>
      <c r="G17" s="8">
        <v>766</v>
      </c>
      <c r="H17" s="8">
        <v>762</v>
      </c>
      <c r="I17" s="8">
        <v>725</v>
      </c>
      <c r="J17" s="8">
        <v>733</v>
      </c>
      <c r="K17" s="8">
        <v>757</v>
      </c>
      <c r="L17" s="7">
        <f t="shared" si="4"/>
        <v>5928</v>
      </c>
      <c r="M17" s="8">
        <v>752</v>
      </c>
      <c r="N17" s="8">
        <v>685</v>
      </c>
      <c r="O17" s="8">
        <v>705</v>
      </c>
      <c r="P17" s="8">
        <v>489</v>
      </c>
      <c r="Q17" s="7">
        <f t="shared" si="5"/>
        <v>2631</v>
      </c>
      <c r="R17" s="7">
        <f t="shared" si="6"/>
        <v>8559</v>
      </c>
    </row>
    <row r="18" spans="2:18">
      <c r="B18" s="2" t="s">
        <v>11</v>
      </c>
      <c r="C18" s="8"/>
      <c r="D18" s="8">
        <v>620</v>
      </c>
      <c r="E18" s="8">
        <v>607</v>
      </c>
      <c r="F18" s="8">
        <v>605</v>
      </c>
      <c r="G18" s="8">
        <v>712</v>
      </c>
      <c r="H18" s="8">
        <v>732</v>
      </c>
      <c r="I18" s="8">
        <v>734</v>
      </c>
      <c r="J18" s="8">
        <v>658</v>
      </c>
      <c r="K18" s="8">
        <v>728</v>
      </c>
      <c r="L18" s="7">
        <f t="shared" si="4"/>
        <v>5396</v>
      </c>
      <c r="M18" s="8">
        <v>652</v>
      </c>
      <c r="N18" s="8">
        <v>677</v>
      </c>
      <c r="O18" s="8">
        <v>641</v>
      </c>
      <c r="P18" s="8">
        <v>552</v>
      </c>
      <c r="Q18" s="7">
        <f t="shared" si="5"/>
        <v>2522</v>
      </c>
      <c r="R18" s="7">
        <f t="shared" si="6"/>
        <v>7918</v>
      </c>
    </row>
    <row r="19" spans="2:18">
      <c r="B19" s="2" t="s">
        <v>12</v>
      </c>
      <c r="C19" s="8"/>
      <c r="D19" s="18">
        <v>1317</v>
      </c>
      <c r="E19" s="18">
        <v>1330</v>
      </c>
      <c r="F19" s="18">
        <v>1221</v>
      </c>
      <c r="G19" s="18">
        <v>1519</v>
      </c>
      <c r="H19" s="18">
        <v>1492</v>
      </c>
      <c r="I19" s="18">
        <v>1452</v>
      </c>
      <c r="J19" s="18">
        <v>1405</v>
      </c>
      <c r="K19" s="18">
        <v>1437</v>
      </c>
      <c r="L19" s="7">
        <f t="shared" si="4"/>
        <v>11173</v>
      </c>
      <c r="M19" s="18">
        <v>1339</v>
      </c>
      <c r="N19" s="18">
        <v>1293</v>
      </c>
      <c r="O19" s="18">
        <v>1269</v>
      </c>
      <c r="P19" s="18">
        <v>974</v>
      </c>
      <c r="Q19" s="7">
        <f t="shared" si="5"/>
        <v>4875</v>
      </c>
      <c r="R19" s="7">
        <f t="shared" si="6"/>
        <v>16048</v>
      </c>
    </row>
    <row r="20" spans="2:18">
      <c r="B20" s="2" t="s">
        <v>13</v>
      </c>
      <c r="C20" s="8"/>
      <c r="D20" s="18">
        <v>1701</v>
      </c>
      <c r="E20" s="18">
        <v>1648</v>
      </c>
      <c r="F20" s="18">
        <v>1657</v>
      </c>
      <c r="G20" s="18">
        <v>1747</v>
      </c>
      <c r="H20" s="18">
        <v>1736</v>
      </c>
      <c r="I20" s="18">
        <v>1679</v>
      </c>
      <c r="J20" s="18">
        <v>1652</v>
      </c>
      <c r="K20" s="18">
        <v>1765</v>
      </c>
      <c r="L20" s="7">
        <f t="shared" si="4"/>
        <v>13585</v>
      </c>
      <c r="M20" s="18">
        <v>1766</v>
      </c>
      <c r="N20" s="18">
        <v>1581</v>
      </c>
      <c r="O20" s="18">
        <v>1636</v>
      </c>
      <c r="P20" s="18">
        <v>1393</v>
      </c>
      <c r="Q20" s="7">
        <f t="shared" si="5"/>
        <v>6376</v>
      </c>
      <c r="R20" s="7">
        <f t="shared" si="6"/>
        <v>19961</v>
      </c>
    </row>
    <row r="21" spans="2:18">
      <c r="B21" s="2" t="s">
        <v>14</v>
      </c>
      <c r="C21" s="8"/>
      <c r="D21" s="18">
        <v>2474</v>
      </c>
      <c r="E21" s="18">
        <v>2523</v>
      </c>
      <c r="F21" s="18">
        <v>2346</v>
      </c>
      <c r="G21" s="18">
        <v>2737</v>
      </c>
      <c r="H21" s="18">
        <v>2578</v>
      </c>
      <c r="I21" s="18">
        <v>2528</v>
      </c>
      <c r="J21" s="18">
        <v>2620</v>
      </c>
      <c r="K21" s="18">
        <v>2612</v>
      </c>
      <c r="L21" s="7">
        <f t="shared" si="4"/>
        <v>20418</v>
      </c>
      <c r="M21" s="18">
        <v>2729</v>
      </c>
      <c r="N21" s="18">
        <v>2671</v>
      </c>
      <c r="O21" s="18">
        <v>2670</v>
      </c>
      <c r="P21" s="18">
        <v>2634</v>
      </c>
      <c r="Q21" s="7">
        <f t="shared" si="5"/>
        <v>10704</v>
      </c>
      <c r="R21" s="7">
        <f t="shared" si="6"/>
        <v>31122</v>
      </c>
    </row>
    <row r="22" spans="2:18">
      <c r="B22" s="2" t="s">
        <v>15</v>
      </c>
      <c r="C22" s="8"/>
      <c r="D22" s="8">
        <v>947</v>
      </c>
      <c r="E22" s="8">
        <v>889</v>
      </c>
      <c r="F22" s="8">
        <v>961</v>
      </c>
      <c r="G22" s="8">
        <v>998</v>
      </c>
      <c r="H22" s="8">
        <v>1029</v>
      </c>
      <c r="I22" s="8">
        <v>893</v>
      </c>
      <c r="J22" s="8">
        <v>924</v>
      </c>
      <c r="K22" s="8">
        <v>986</v>
      </c>
      <c r="L22" s="7">
        <f t="shared" si="4"/>
        <v>7627</v>
      </c>
      <c r="M22" s="18">
        <v>858</v>
      </c>
      <c r="N22" s="18">
        <v>922</v>
      </c>
      <c r="O22" s="18">
        <v>947</v>
      </c>
      <c r="P22" s="8">
        <v>808</v>
      </c>
      <c r="Q22" s="7">
        <f t="shared" si="5"/>
        <v>3535</v>
      </c>
      <c r="R22" s="7">
        <f t="shared" si="6"/>
        <v>11162</v>
      </c>
    </row>
    <row r="23" spans="2:18">
      <c r="B23" s="2" t="s">
        <v>16</v>
      </c>
      <c r="C23" s="8"/>
      <c r="D23" s="18">
        <v>1324</v>
      </c>
      <c r="E23" s="18">
        <v>1350</v>
      </c>
      <c r="F23" s="18">
        <v>1404</v>
      </c>
      <c r="G23" s="18">
        <v>1524</v>
      </c>
      <c r="H23" s="18">
        <v>1521</v>
      </c>
      <c r="I23" s="18">
        <v>1661</v>
      </c>
      <c r="J23" s="18">
        <v>1555</v>
      </c>
      <c r="K23" s="18">
        <v>1727</v>
      </c>
      <c r="L23" s="7">
        <f t="shared" si="4"/>
        <v>12066</v>
      </c>
      <c r="M23" s="18">
        <v>1546</v>
      </c>
      <c r="N23" s="18">
        <v>1507</v>
      </c>
      <c r="O23" s="18">
        <v>1503</v>
      </c>
      <c r="P23" s="18">
        <v>1293</v>
      </c>
      <c r="Q23" s="7">
        <f t="shared" si="5"/>
        <v>5849</v>
      </c>
      <c r="R23" s="7">
        <f t="shared" si="6"/>
        <v>17915</v>
      </c>
    </row>
    <row r="24" spans="2:18">
      <c r="B24" s="2" t="s">
        <v>17</v>
      </c>
      <c r="C24" s="8"/>
      <c r="D24" s="18">
        <v>4461</v>
      </c>
      <c r="E24" s="18">
        <v>4370</v>
      </c>
      <c r="F24" s="18">
        <v>4557</v>
      </c>
      <c r="G24" s="18">
        <v>4651</v>
      </c>
      <c r="H24" s="18">
        <v>4903</v>
      </c>
      <c r="I24" s="18">
        <v>4855</v>
      </c>
      <c r="J24" s="18">
        <v>4803</v>
      </c>
      <c r="K24" s="18">
        <v>4850</v>
      </c>
      <c r="L24" s="7">
        <f t="shared" si="4"/>
        <v>37450</v>
      </c>
      <c r="M24" s="18">
        <v>4841</v>
      </c>
      <c r="N24" s="18">
        <v>4580</v>
      </c>
      <c r="O24" s="18">
        <v>4524</v>
      </c>
      <c r="P24" s="18">
        <v>3921</v>
      </c>
      <c r="Q24" s="7">
        <f t="shared" si="5"/>
        <v>17866</v>
      </c>
      <c r="R24" s="7">
        <f t="shared" si="6"/>
        <v>55316</v>
      </c>
    </row>
    <row r="25" spans="2:18">
      <c r="B25" s="2" t="s">
        <v>18</v>
      </c>
      <c r="C25" s="8"/>
      <c r="D25" s="18">
        <v>1863</v>
      </c>
      <c r="E25" s="18">
        <v>1834</v>
      </c>
      <c r="F25" s="18">
        <v>1887</v>
      </c>
      <c r="G25" s="18">
        <v>1989</v>
      </c>
      <c r="H25" s="18">
        <v>1977</v>
      </c>
      <c r="I25" s="18">
        <v>1916</v>
      </c>
      <c r="J25" s="18">
        <v>1830</v>
      </c>
      <c r="K25" s="18">
        <v>1740</v>
      </c>
      <c r="L25" s="7">
        <f t="shared" si="4"/>
        <v>15036</v>
      </c>
      <c r="M25" s="18">
        <v>1680</v>
      </c>
      <c r="N25" s="18">
        <v>1185</v>
      </c>
      <c r="O25" s="18">
        <v>1182</v>
      </c>
      <c r="P25" s="18">
        <v>894</v>
      </c>
      <c r="Q25" s="7">
        <f t="shared" si="5"/>
        <v>4941</v>
      </c>
      <c r="R25" s="7">
        <f t="shared" si="6"/>
        <v>19977</v>
      </c>
    </row>
    <row r="26" spans="2:18">
      <c r="B26" s="2" t="s">
        <v>19</v>
      </c>
      <c r="C26" s="8"/>
      <c r="D26" s="18">
        <v>1226</v>
      </c>
      <c r="E26" s="18">
        <v>1163</v>
      </c>
      <c r="F26" s="18">
        <v>1268</v>
      </c>
      <c r="G26" s="18">
        <v>1262</v>
      </c>
      <c r="H26" s="18">
        <v>1318</v>
      </c>
      <c r="I26" s="18">
        <v>1193</v>
      </c>
      <c r="J26" s="18">
        <v>1154</v>
      </c>
      <c r="K26" s="18">
        <v>1142</v>
      </c>
      <c r="L26" s="7">
        <f t="shared" si="4"/>
        <v>9726</v>
      </c>
      <c r="M26" s="18">
        <v>1167</v>
      </c>
      <c r="N26" s="18">
        <v>1052</v>
      </c>
      <c r="O26" s="18">
        <v>1141</v>
      </c>
      <c r="P26" s="18">
        <v>897</v>
      </c>
      <c r="Q26" s="7">
        <f t="shared" si="5"/>
        <v>4257</v>
      </c>
      <c r="R26" s="7">
        <f t="shared" si="6"/>
        <v>13983</v>
      </c>
    </row>
    <row r="27" spans="2:18">
      <c r="B27" s="2" t="s">
        <v>20</v>
      </c>
      <c r="C27" s="8"/>
      <c r="D27" s="18">
        <v>1157</v>
      </c>
      <c r="E27" s="18">
        <v>1132</v>
      </c>
      <c r="F27" s="18">
        <v>1172</v>
      </c>
      <c r="G27" s="18">
        <v>1232</v>
      </c>
      <c r="H27" s="18">
        <v>1250</v>
      </c>
      <c r="I27" s="18">
        <v>1142</v>
      </c>
      <c r="J27" s="18">
        <v>1111</v>
      </c>
      <c r="K27" s="18">
        <v>1104</v>
      </c>
      <c r="L27" s="7">
        <f t="shared" si="4"/>
        <v>9300</v>
      </c>
      <c r="M27" s="18">
        <v>1025</v>
      </c>
      <c r="N27" s="18">
        <v>945</v>
      </c>
      <c r="O27" s="18">
        <v>998</v>
      </c>
      <c r="P27" s="8">
        <v>751</v>
      </c>
      <c r="Q27" s="7">
        <f t="shared" si="5"/>
        <v>3719</v>
      </c>
      <c r="R27" s="7">
        <f t="shared" si="6"/>
        <v>13019</v>
      </c>
    </row>
    <row r="30" spans="2:18">
      <c r="B30" s="24" t="s">
        <v>309</v>
      </c>
    </row>
    <row r="32" spans="2:18">
      <c r="L32" s="35"/>
      <c r="M32" s="3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1"/>
  <sheetViews>
    <sheetView workbookViewId="0"/>
  </sheetViews>
  <sheetFormatPr defaultRowHeight="15"/>
  <cols>
    <col min="1" max="1" width="9.140625" style="6"/>
    <col min="2" max="2" width="21.28515625" style="6" customWidth="1"/>
    <col min="3" max="3" width="13.5703125" style="6" customWidth="1"/>
    <col min="4" max="4" width="11.5703125" style="6" customWidth="1"/>
    <col min="5" max="5" width="11.7109375" style="6" customWidth="1"/>
    <col min="6" max="6" width="12.42578125" style="6" customWidth="1"/>
    <col min="7" max="8" width="12.28515625" style="6" customWidth="1"/>
    <col min="9" max="16384" width="9.140625" style="6"/>
  </cols>
  <sheetData>
    <row r="1" spans="1:9">
      <c r="A1" s="11"/>
      <c r="B1" s="12" t="s">
        <v>289</v>
      </c>
      <c r="C1" s="12" t="s">
        <v>399</v>
      </c>
      <c r="D1" s="13"/>
      <c r="E1" s="13"/>
      <c r="F1" s="11"/>
      <c r="G1" s="11"/>
      <c r="H1" s="11"/>
      <c r="I1" s="11"/>
    </row>
    <row r="2" spans="1:9">
      <c r="A2" s="11"/>
      <c r="B2" s="20"/>
      <c r="C2" s="13"/>
      <c r="D2" s="13"/>
      <c r="E2" s="13"/>
      <c r="F2" s="11"/>
      <c r="G2" s="11"/>
      <c r="H2" s="11"/>
      <c r="I2" s="11"/>
    </row>
    <row r="3" spans="1:9">
      <c r="A3" s="11"/>
      <c r="B3" s="21"/>
      <c r="C3" s="11"/>
      <c r="D3" s="11"/>
      <c r="E3" s="11"/>
      <c r="F3" s="11"/>
      <c r="G3" s="11"/>
      <c r="H3" s="11"/>
      <c r="I3" s="11"/>
    </row>
    <row r="4" spans="1:9">
      <c r="A4" s="11"/>
      <c r="B4" s="9" t="s">
        <v>22</v>
      </c>
      <c r="C4" s="9" t="s">
        <v>197</v>
      </c>
      <c r="D4" s="9" t="s">
        <v>198</v>
      </c>
      <c r="E4" s="9" t="s">
        <v>58</v>
      </c>
      <c r="F4" s="9" t="s">
        <v>199</v>
      </c>
      <c r="G4" s="9" t="s">
        <v>200</v>
      </c>
      <c r="H4" s="9" t="s">
        <v>201</v>
      </c>
      <c r="I4" s="11"/>
    </row>
    <row r="5" spans="1:9">
      <c r="A5" s="11"/>
      <c r="B5" s="11"/>
      <c r="C5" s="9" t="s">
        <v>202</v>
      </c>
      <c r="D5" s="9" t="s">
        <v>203</v>
      </c>
      <c r="E5" s="9" t="s">
        <v>204</v>
      </c>
      <c r="F5" s="9" t="s">
        <v>203</v>
      </c>
      <c r="G5" s="9" t="s">
        <v>205</v>
      </c>
      <c r="H5" s="9" t="s">
        <v>203</v>
      </c>
      <c r="I5" s="11"/>
    </row>
    <row r="6" spans="1:9">
      <c r="A6" s="11"/>
      <c r="B6" s="16" t="s">
        <v>36</v>
      </c>
      <c r="C6" s="16" t="s">
        <v>206</v>
      </c>
      <c r="D6" s="16" t="s">
        <v>207</v>
      </c>
      <c r="E6" s="16" t="s">
        <v>208</v>
      </c>
      <c r="F6" s="16" t="s">
        <v>82</v>
      </c>
      <c r="G6" s="16" t="s">
        <v>72</v>
      </c>
      <c r="H6" s="16" t="s">
        <v>209</v>
      </c>
      <c r="I6" s="11"/>
    </row>
    <row r="7" spans="1:9">
      <c r="A7" s="11"/>
      <c r="B7" s="11"/>
      <c r="C7" s="16" t="s">
        <v>210</v>
      </c>
      <c r="D7" s="16" t="s">
        <v>211</v>
      </c>
      <c r="E7" s="16" t="s">
        <v>212</v>
      </c>
      <c r="F7" s="16" t="s">
        <v>88</v>
      </c>
      <c r="G7" s="16" t="s">
        <v>213</v>
      </c>
      <c r="H7" s="16" t="s">
        <v>214</v>
      </c>
      <c r="I7" s="11"/>
    </row>
    <row r="8" spans="1:9">
      <c r="A8" s="11"/>
      <c r="B8" s="9" t="s">
        <v>21</v>
      </c>
      <c r="C8" s="7">
        <f>SUM(C9:C29)</f>
        <v>11144</v>
      </c>
      <c r="D8" s="7">
        <f t="shared" ref="D8:H8" si="0">SUM(D9:D29)</f>
        <v>242</v>
      </c>
      <c r="E8" s="7">
        <f t="shared" si="0"/>
        <v>3617</v>
      </c>
      <c r="F8" s="7">
        <f t="shared" si="0"/>
        <v>1816</v>
      </c>
      <c r="G8" s="7">
        <f t="shared" si="0"/>
        <v>756</v>
      </c>
      <c r="H8" s="7">
        <f t="shared" si="0"/>
        <v>20</v>
      </c>
      <c r="I8" s="11"/>
    </row>
    <row r="9" spans="1:9">
      <c r="A9" s="11"/>
      <c r="B9" s="8" t="s">
        <v>288</v>
      </c>
      <c r="C9" s="19">
        <v>5927</v>
      </c>
      <c r="D9" s="8">
        <v>94</v>
      </c>
      <c r="E9" s="18">
        <v>2691</v>
      </c>
      <c r="F9" s="18">
        <v>1256</v>
      </c>
      <c r="G9" s="8">
        <v>645</v>
      </c>
      <c r="H9" s="8">
        <v>0</v>
      </c>
      <c r="I9" s="11"/>
    </row>
    <row r="10" spans="1:9">
      <c r="A10" s="11"/>
      <c r="B10" s="8" t="s">
        <v>1</v>
      </c>
      <c r="C10" s="19">
        <v>45</v>
      </c>
      <c r="D10" s="8">
        <v>0</v>
      </c>
      <c r="E10" s="8">
        <v>15</v>
      </c>
      <c r="F10" s="8">
        <v>0</v>
      </c>
      <c r="G10" s="8">
        <v>0</v>
      </c>
      <c r="H10" s="8">
        <v>0</v>
      </c>
      <c r="I10" s="11"/>
    </row>
    <row r="11" spans="1:9">
      <c r="A11" s="11"/>
      <c r="B11" s="8" t="s">
        <v>2</v>
      </c>
      <c r="C11" s="19">
        <v>0</v>
      </c>
      <c r="D11" s="8">
        <v>0</v>
      </c>
      <c r="E11" s="8">
        <v>61</v>
      </c>
      <c r="F11" s="8">
        <v>0</v>
      </c>
      <c r="G11" s="8">
        <v>0</v>
      </c>
      <c r="H11" s="8">
        <v>0</v>
      </c>
      <c r="I11" s="11"/>
    </row>
    <row r="12" spans="1:9">
      <c r="A12" s="11"/>
      <c r="B12" s="8" t="s">
        <v>3</v>
      </c>
      <c r="C12" s="19">
        <v>0</v>
      </c>
      <c r="D12" s="8">
        <v>0</v>
      </c>
      <c r="E12" s="8">
        <v>38</v>
      </c>
      <c r="F12" s="8">
        <v>2</v>
      </c>
      <c r="G12" s="8">
        <v>3</v>
      </c>
      <c r="H12" s="8">
        <v>0</v>
      </c>
      <c r="I12" s="11"/>
    </row>
    <row r="13" spans="1:9">
      <c r="A13" s="11"/>
      <c r="B13" s="8" t="s">
        <v>4</v>
      </c>
      <c r="C13" s="19">
        <v>262</v>
      </c>
      <c r="D13" s="8">
        <v>0</v>
      </c>
      <c r="E13" s="8">
        <v>63</v>
      </c>
      <c r="F13" s="8">
        <v>1</v>
      </c>
      <c r="G13" s="8">
        <v>2</v>
      </c>
      <c r="H13" s="8">
        <v>0</v>
      </c>
      <c r="I13" s="11"/>
    </row>
    <row r="14" spans="1:9">
      <c r="A14" s="11"/>
      <c r="B14" s="8" t="s">
        <v>5</v>
      </c>
      <c r="C14" s="19">
        <v>0</v>
      </c>
      <c r="D14" s="8">
        <v>0</v>
      </c>
      <c r="E14" s="8">
        <v>59</v>
      </c>
      <c r="F14" s="8">
        <v>8</v>
      </c>
      <c r="G14" s="8">
        <v>13</v>
      </c>
      <c r="H14" s="8">
        <v>0</v>
      </c>
      <c r="I14" s="11"/>
    </row>
    <row r="15" spans="1:9">
      <c r="A15" s="11"/>
      <c r="B15" s="8" t="s">
        <v>6</v>
      </c>
      <c r="C15" s="19">
        <v>0</v>
      </c>
      <c r="D15" s="8">
        <v>0</v>
      </c>
      <c r="E15" s="8">
        <v>29</v>
      </c>
      <c r="F15" s="8">
        <v>0</v>
      </c>
      <c r="G15" s="8">
        <v>0</v>
      </c>
      <c r="H15" s="8">
        <v>0</v>
      </c>
      <c r="I15" s="11"/>
    </row>
    <row r="16" spans="1:9">
      <c r="A16" s="11"/>
      <c r="B16" s="8" t="s">
        <v>7</v>
      </c>
      <c r="C16" s="19">
        <v>0</v>
      </c>
      <c r="D16" s="8">
        <v>0</v>
      </c>
      <c r="E16" s="8">
        <v>39</v>
      </c>
      <c r="F16" s="8">
        <v>0</v>
      </c>
      <c r="G16" s="8">
        <v>0</v>
      </c>
      <c r="H16" s="8">
        <v>0</v>
      </c>
      <c r="I16" s="11"/>
    </row>
    <row r="17" spans="1:9">
      <c r="A17" s="11"/>
      <c r="B17" s="8" t="s">
        <v>8</v>
      </c>
      <c r="C17" s="19">
        <v>1294</v>
      </c>
      <c r="D17" s="8">
        <v>62</v>
      </c>
      <c r="E17" s="8">
        <v>32</v>
      </c>
      <c r="F17" s="8">
        <v>192</v>
      </c>
      <c r="G17" s="8">
        <v>3</v>
      </c>
      <c r="H17" s="8">
        <v>20</v>
      </c>
      <c r="I17" s="11"/>
    </row>
    <row r="18" spans="1:9">
      <c r="A18" s="11"/>
      <c r="B18" s="8" t="s">
        <v>9</v>
      </c>
      <c r="C18" s="19">
        <v>22</v>
      </c>
      <c r="D18" s="8">
        <v>0</v>
      </c>
      <c r="E18" s="8">
        <v>6</v>
      </c>
      <c r="F18" s="8">
        <v>0</v>
      </c>
      <c r="G18" s="8">
        <v>0</v>
      </c>
      <c r="H18" s="8">
        <v>0</v>
      </c>
      <c r="I18" s="11"/>
    </row>
    <row r="19" spans="1:9">
      <c r="A19" s="11"/>
      <c r="B19" s="8" t="s">
        <v>10</v>
      </c>
      <c r="C19" s="19">
        <v>0</v>
      </c>
      <c r="D19" s="8">
        <v>0</v>
      </c>
      <c r="E19" s="8">
        <v>25</v>
      </c>
      <c r="F19" s="8">
        <v>0</v>
      </c>
      <c r="G19" s="8">
        <v>0</v>
      </c>
      <c r="H19" s="8">
        <v>0</v>
      </c>
      <c r="I19" s="11"/>
    </row>
    <row r="20" spans="1:9">
      <c r="A20" s="11"/>
      <c r="B20" s="8" t="s">
        <v>11</v>
      </c>
      <c r="C20" s="19">
        <v>44</v>
      </c>
      <c r="D20" s="8">
        <v>0</v>
      </c>
      <c r="E20" s="8">
        <v>18</v>
      </c>
      <c r="F20" s="8">
        <v>0</v>
      </c>
      <c r="G20" s="8">
        <v>0</v>
      </c>
      <c r="H20" s="8">
        <v>0</v>
      </c>
      <c r="I20" s="11"/>
    </row>
    <row r="21" spans="1:9">
      <c r="A21" s="11"/>
      <c r="B21" s="8" t="s">
        <v>12</v>
      </c>
      <c r="C21" s="19">
        <v>186</v>
      </c>
      <c r="D21" s="8">
        <v>2</v>
      </c>
      <c r="E21" s="8">
        <v>34</v>
      </c>
      <c r="F21" s="8">
        <v>0</v>
      </c>
      <c r="G21" s="8">
        <v>5</v>
      </c>
      <c r="H21" s="8">
        <v>0</v>
      </c>
      <c r="I21" s="11"/>
    </row>
    <row r="22" spans="1:9">
      <c r="A22" s="11"/>
      <c r="B22" s="8" t="s">
        <v>13</v>
      </c>
      <c r="C22" s="19">
        <v>167</v>
      </c>
      <c r="D22" s="8">
        <v>14</v>
      </c>
      <c r="E22" s="8">
        <v>88</v>
      </c>
      <c r="F22" s="8">
        <v>1</v>
      </c>
      <c r="G22" s="8">
        <v>1</v>
      </c>
      <c r="H22" s="8">
        <v>0</v>
      </c>
      <c r="I22" s="11"/>
    </row>
    <row r="23" spans="1:9">
      <c r="A23" s="11"/>
      <c r="B23" s="8" t="s">
        <v>14</v>
      </c>
      <c r="C23" s="19">
        <v>1301</v>
      </c>
      <c r="D23" s="8">
        <v>53</v>
      </c>
      <c r="E23" s="8">
        <v>49</v>
      </c>
      <c r="F23" s="8">
        <v>47</v>
      </c>
      <c r="G23" s="8">
        <v>65</v>
      </c>
      <c r="H23" s="8">
        <v>0</v>
      </c>
      <c r="I23" s="11"/>
    </row>
    <row r="24" spans="1:9">
      <c r="A24" s="11"/>
      <c r="B24" s="8" t="s">
        <v>15</v>
      </c>
      <c r="C24" s="19">
        <v>70</v>
      </c>
      <c r="D24" s="8">
        <v>0</v>
      </c>
      <c r="E24" s="8">
        <v>27</v>
      </c>
      <c r="F24" s="8">
        <v>20</v>
      </c>
      <c r="G24" s="8">
        <v>0</v>
      </c>
      <c r="H24" s="8">
        <v>0</v>
      </c>
      <c r="I24" s="11"/>
    </row>
    <row r="25" spans="1:9">
      <c r="A25" s="11"/>
      <c r="B25" s="8" t="s">
        <v>16</v>
      </c>
      <c r="C25" s="19">
        <v>131</v>
      </c>
      <c r="D25" s="8">
        <v>0</v>
      </c>
      <c r="E25" s="8">
        <v>16</v>
      </c>
      <c r="F25" s="8">
        <v>1</v>
      </c>
      <c r="G25" s="8">
        <v>0</v>
      </c>
      <c r="H25" s="8">
        <v>0</v>
      </c>
      <c r="I25" s="11"/>
    </row>
    <row r="26" spans="1:9">
      <c r="A26" s="11"/>
      <c r="B26" s="8" t="s">
        <v>17</v>
      </c>
      <c r="C26" s="19">
        <v>1168</v>
      </c>
      <c r="D26" s="8">
        <v>13</v>
      </c>
      <c r="E26" s="8">
        <v>155</v>
      </c>
      <c r="F26" s="8">
        <v>236</v>
      </c>
      <c r="G26" s="8">
        <v>11</v>
      </c>
      <c r="H26" s="8">
        <v>0</v>
      </c>
      <c r="I26" s="11"/>
    </row>
    <row r="27" spans="1:9">
      <c r="A27" s="11"/>
      <c r="B27" s="8" t="s">
        <v>18</v>
      </c>
      <c r="C27" s="19">
        <v>241</v>
      </c>
      <c r="D27" s="8">
        <v>0</v>
      </c>
      <c r="E27" s="8">
        <v>44</v>
      </c>
      <c r="F27" s="8">
        <v>26</v>
      </c>
      <c r="G27" s="8">
        <v>4</v>
      </c>
      <c r="H27" s="8">
        <v>0</v>
      </c>
      <c r="I27" s="11"/>
    </row>
    <row r="28" spans="1:9">
      <c r="A28" s="11"/>
      <c r="B28" s="8" t="s">
        <v>19</v>
      </c>
      <c r="C28" s="19">
        <v>150</v>
      </c>
      <c r="D28" s="8">
        <v>2</v>
      </c>
      <c r="E28" s="8">
        <v>77</v>
      </c>
      <c r="F28" s="8">
        <v>13</v>
      </c>
      <c r="G28" s="8">
        <v>1</v>
      </c>
      <c r="H28" s="8">
        <v>0</v>
      </c>
      <c r="I28" s="11"/>
    </row>
    <row r="29" spans="1:9">
      <c r="A29" s="11"/>
      <c r="B29" s="8" t="s">
        <v>20</v>
      </c>
      <c r="C29" s="19">
        <v>136</v>
      </c>
      <c r="D29" s="8">
        <v>2</v>
      </c>
      <c r="E29" s="8">
        <v>51</v>
      </c>
      <c r="F29" s="8">
        <v>13</v>
      </c>
      <c r="G29" s="8">
        <v>3</v>
      </c>
      <c r="H29" s="8">
        <v>0</v>
      </c>
      <c r="I29" s="11"/>
    </row>
    <row r="30" spans="1:9">
      <c r="A30" s="11"/>
      <c r="B30" s="11"/>
      <c r="C30" s="11"/>
      <c r="D30" s="11"/>
      <c r="E30" s="11"/>
      <c r="F30" s="11"/>
      <c r="G30" s="11"/>
      <c r="H30" s="11"/>
      <c r="I30" s="11"/>
    </row>
    <row r="31" spans="1:9">
      <c r="A31" s="11"/>
      <c r="B31" s="11"/>
      <c r="C31" s="11"/>
      <c r="D31" s="11"/>
      <c r="E31" s="11"/>
      <c r="F31" s="11"/>
      <c r="G31" s="11"/>
      <c r="H31" s="11"/>
      <c r="I31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7"/>
  <sheetViews>
    <sheetView workbookViewId="0"/>
  </sheetViews>
  <sheetFormatPr defaultRowHeight="15"/>
  <cols>
    <col min="1" max="1" width="9.140625" style="6"/>
    <col min="2" max="2" width="21.7109375" style="6" customWidth="1"/>
    <col min="3" max="7" width="9.140625" style="6"/>
    <col min="8" max="8" width="14.28515625" style="6" customWidth="1"/>
    <col min="9" max="9" width="12" style="6" customWidth="1"/>
    <col min="10" max="10" width="8.28515625" style="6" customWidth="1"/>
    <col min="11" max="16384" width="9.140625" style="6"/>
  </cols>
  <sheetData>
    <row r="1" spans="1:14">
      <c r="A1" s="13"/>
      <c r="B1" s="12" t="s">
        <v>324</v>
      </c>
      <c r="C1" s="12" t="s">
        <v>398</v>
      </c>
      <c r="D1" s="13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>
      <c r="A2" s="11"/>
      <c r="B2" s="14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>
      <c r="A3" s="11"/>
      <c r="B3" s="11"/>
      <c r="C3" s="15" t="s">
        <v>325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11"/>
      <c r="B4" s="11"/>
      <c r="C4" s="9" t="s">
        <v>123</v>
      </c>
      <c r="D4" s="9" t="s">
        <v>124</v>
      </c>
      <c r="E4" s="9" t="s">
        <v>125</v>
      </c>
      <c r="F4" s="9" t="s">
        <v>126</v>
      </c>
      <c r="G4" s="9" t="s">
        <v>127</v>
      </c>
      <c r="H4" s="9" t="s">
        <v>128</v>
      </c>
      <c r="I4" s="9" t="s">
        <v>215</v>
      </c>
      <c r="J4" s="9" t="s">
        <v>61</v>
      </c>
      <c r="K4" s="9" t="s">
        <v>109</v>
      </c>
      <c r="L4" s="9" t="s">
        <v>107</v>
      </c>
      <c r="M4" s="9" t="s">
        <v>32</v>
      </c>
      <c r="N4" s="11"/>
    </row>
    <row r="5" spans="1:14">
      <c r="A5" s="11"/>
      <c r="B5" s="9" t="s">
        <v>22</v>
      </c>
      <c r="C5" s="9" t="s">
        <v>131</v>
      </c>
      <c r="D5" s="9" t="s">
        <v>132</v>
      </c>
      <c r="E5" s="9" t="s">
        <v>133</v>
      </c>
      <c r="F5" s="9" t="s">
        <v>134</v>
      </c>
      <c r="G5" s="9" t="s">
        <v>135</v>
      </c>
      <c r="H5" s="9" t="s">
        <v>136</v>
      </c>
      <c r="I5" s="9" t="s">
        <v>216</v>
      </c>
      <c r="J5" s="9" t="s">
        <v>217</v>
      </c>
      <c r="K5" s="9" t="s">
        <v>218</v>
      </c>
      <c r="L5" s="9" t="s">
        <v>219</v>
      </c>
      <c r="M5" s="11"/>
      <c r="N5" s="11"/>
    </row>
    <row r="6" spans="1:14">
      <c r="A6" s="11"/>
      <c r="B6" s="11"/>
      <c r="C6" s="11"/>
      <c r="D6" s="11"/>
      <c r="E6" s="11"/>
      <c r="F6" s="9" t="s">
        <v>133</v>
      </c>
      <c r="G6" s="11"/>
      <c r="H6" s="9" t="s">
        <v>139</v>
      </c>
      <c r="I6" s="9" t="s">
        <v>220</v>
      </c>
      <c r="J6" s="11"/>
      <c r="K6" s="11"/>
      <c r="L6" s="11"/>
      <c r="M6" s="11"/>
      <c r="N6" s="11"/>
    </row>
    <row r="7" spans="1:14">
      <c r="A7" s="11"/>
      <c r="B7" s="11"/>
      <c r="C7" s="11"/>
      <c r="D7" s="11"/>
      <c r="E7" s="11"/>
      <c r="F7" s="11"/>
      <c r="G7" s="11"/>
      <c r="H7" s="9" t="s">
        <v>142</v>
      </c>
      <c r="I7" s="9" t="s">
        <v>221</v>
      </c>
      <c r="J7" s="11"/>
      <c r="K7" s="11"/>
      <c r="L7" s="11"/>
      <c r="M7" s="11"/>
      <c r="N7" s="11"/>
    </row>
    <row r="8" spans="1:14">
      <c r="A8" s="11"/>
      <c r="B8" s="16" t="s">
        <v>144</v>
      </c>
      <c r="C8" s="16" t="s">
        <v>145</v>
      </c>
      <c r="D8" s="16" t="s">
        <v>146</v>
      </c>
      <c r="E8" s="16" t="s">
        <v>147</v>
      </c>
      <c r="F8" s="16" t="s">
        <v>148</v>
      </c>
      <c r="G8" s="16" t="s">
        <v>149</v>
      </c>
      <c r="H8" s="16" t="s">
        <v>160</v>
      </c>
      <c r="I8" s="16" t="s">
        <v>222</v>
      </c>
      <c r="J8" s="16" t="s">
        <v>77</v>
      </c>
      <c r="K8" s="16" t="s">
        <v>223</v>
      </c>
      <c r="L8" s="16" t="s">
        <v>224</v>
      </c>
      <c r="M8" s="16" t="s">
        <v>38</v>
      </c>
      <c r="N8" s="11"/>
    </row>
    <row r="9" spans="1:14">
      <c r="A9" s="11"/>
      <c r="B9" s="11"/>
      <c r="C9" s="16" t="s">
        <v>153</v>
      </c>
      <c r="D9" s="16" t="s">
        <v>154</v>
      </c>
      <c r="E9" s="16" t="s">
        <v>155</v>
      </c>
      <c r="F9" s="16" t="s">
        <v>155</v>
      </c>
      <c r="G9" s="16" t="s">
        <v>225</v>
      </c>
      <c r="H9" s="16" t="s">
        <v>226</v>
      </c>
      <c r="I9" s="11"/>
      <c r="J9" s="11"/>
      <c r="K9" s="16" t="s">
        <v>120</v>
      </c>
      <c r="L9" s="16" t="s">
        <v>227</v>
      </c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11"/>
      <c r="B11" s="9" t="s">
        <v>21</v>
      </c>
      <c r="C11" s="7">
        <f>SUM(C12:C32)</f>
        <v>91</v>
      </c>
      <c r="D11" s="7">
        <f t="shared" ref="D11:M11" si="0">SUM(D12:D32)</f>
        <v>70</v>
      </c>
      <c r="E11" s="7">
        <f t="shared" si="0"/>
        <v>443</v>
      </c>
      <c r="F11" s="7">
        <f t="shared" si="0"/>
        <v>1019</v>
      </c>
      <c r="G11" s="7">
        <f t="shared" si="0"/>
        <v>730</v>
      </c>
      <c r="H11" s="7">
        <f t="shared" si="0"/>
        <v>2079</v>
      </c>
      <c r="I11" s="7">
        <f t="shared" si="0"/>
        <v>3171</v>
      </c>
      <c r="J11" s="7">
        <f t="shared" si="0"/>
        <v>197</v>
      </c>
      <c r="K11" s="7">
        <f t="shared" si="0"/>
        <v>91</v>
      </c>
      <c r="L11" s="7">
        <f t="shared" si="0"/>
        <v>100</v>
      </c>
      <c r="M11" s="7">
        <f t="shared" si="0"/>
        <v>7991</v>
      </c>
      <c r="N11" s="11"/>
    </row>
    <row r="12" spans="1:14">
      <c r="A12" s="11"/>
      <c r="B12" s="8" t="s">
        <v>287</v>
      </c>
      <c r="C12" s="19">
        <v>75</v>
      </c>
      <c r="D12" s="19">
        <v>10</v>
      </c>
      <c r="E12" s="19">
        <v>250</v>
      </c>
      <c r="F12" s="19">
        <v>381</v>
      </c>
      <c r="G12" s="19">
        <v>436</v>
      </c>
      <c r="H12" s="19">
        <v>340</v>
      </c>
      <c r="I12" s="18">
        <v>1328</v>
      </c>
      <c r="J12" s="8">
        <v>168</v>
      </c>
      <c r="K12" s="8">
        <v>15</v>
      </c>
      <c r="L12" s="8">
        <v>32</v>
      </c>
      <c r="M12" s="7">
        <f t="shared" ref="M12:M32" si="1">SUM(C12:L12)</f>
        <v>3035</v>
      </c>
      <c r="N12" s="11"/>
    </row>
    <row r="13" spans="1:14">
      <c r="A13" s="11"/>
      <c r="B13" s="8" t="s">
        <v>1</v>
      </c>
      <c r="C13" s="19">
        <v>0</v>
      </c>
      <c r="D13" s="19">
        <v>0</v>
      </c>
      <c r="E13" s="19">
        <v>1</v>
      </c>
      <c r="F13" s="19">
        <v>0</v>
      </c>
      <c r="G13" s="19">
        <v>1</v>
      </c>
      <c r="H13" s="19">
        <v>0</v>
      </c>
      <c r="I13" s="8">
        <v>0</v>
      </c>
      <c r="J13" s="8">
        <v>0</v>
      </c>
      <c r="K13" s="8">
        <v>0</v>
      </c>
      <c r="L13" s="8">
        <v>0</v>
      </c>
      <c r="M13" s="7">
        <f t="shared" si="1"/>
        <v>2</v>
      </c>
      <c r="N13" s="11"/>
    </row>
    <row r="14" spans="1:14">
      <c r="A14" s="11"/>
      <c r="B14" s="8" t="s">
        <v>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8">
        <v>0</v>
      </c>
      <c r="J14" s="8">
        <v>0</v>
      </c>
      <c r="K14" s="8">
        <v>0</v>
      </c>
      <c r="L14" s="8">
        <v>0</v>
      </c>
      <c r="M14" s="7">
        <f t="shared" si="1"/>
        <v>0</v>
      </c>
      <c r="N14" s="11"/>
    </row>
    <row r="15" spans="1:14">
      <c r="A15" s="11"/>
      <c r="B15" s="8" t="s">
        <v>3</v>
      </c>
      <c r="C15" s="19">
        <v>0</v>
      </c>
      <c r="D15" s="19">
        <v>0</v>
      </c>
      <c r="E15" s="19">
        <v>0</v>
      </c>
      <c r="F15" s="19">
        <v>0</v>
      </c>
      <c r="G15" s="19">
        <v>3</v>
      </c>
      <c r="H15" s="19">
        <v>2</v>
      </c>
      <c r="I15" s="8">
        <v>0</v>
      </c>
      <c r="J15" s="8">
        <v>0</v>
      </c>
      <c r="K15" s="8">
        <v>3</v>
      </c>
      <c r="L15" s="8">
        <v>2</v>
      </c>
      <c r="M15" s="7">
        <f t="shared" si="1"/>
        <v>10</v>
      </c>
      <c r="N15" s="11"/>
    </row>
    <row r="16" spans="1:14">
      <c r="A16" s="11"/>
      <c r="B16" s="8" t="s">
        <v>4</v>
      </c>
      <c r="C16" s="19">
        <v>0</v>
      </c>
      <c r="D16" s="19">
        <v>0</v>
      </c>
      <c r="E16" s="19">
        <v>0</v>
      </c>
      <c r="F16" s="19">
        <v>1</v>
      </c>
      <c r="G16" s="19">
        <v>12</v>
      </c>
      <c r="H16" s="19">
        <v>30</v>
      </c>
      <c r="I16" s="53">
        <v>19</v>
      </c>
      <c r="J16" s="8">
        <v>0</v>
      </c>
      <c r="K16" s="8">
        <v>0</v>
      </c>
      <c r="L16" s="8">
        <v>0</v>
      </c>
      <c r="M16" s="7">
        <f t="shared" si="1"/>
        <v>62</v>
      </c>
      <c r="N16" s="11"/>
    </row>
    <row r="17" spans="1:14">
      <c r="A17" s="11"/>
      <c r="B17" s="8" t="s">
        <v>5</v>
      </c>
      <c r="C17" s="19">
        <v>0</v>
      </c>
      <c r="D17" s="19">
        <v>0</v>
      </c>
      <c r="E17" s="19">
        <v>0</v>
      </c>
      <c r="F17" s="19">
        <v>1</v>
      </c>
      <c r="G17" s="19">
        <v>1</v>
      </c>
      <c r="H17" s="19">
        <v>1</v>
      </c>
      <c r="I17" s="8">
        <v>0</v>
      </c>
      <c r="J17" s="8">
        <v>0</v>
      </c>
      <c r="K17" s="8">
        <v>0</v>
      </c>
      <c r="L17" s="8">
        <v>0</v>
      </c>
      <c r="M17" s="7">
        <f t="shared" si="1"/>
        <v>3</v>
      </c>
      <c r="N17" s="11"/>
    </row>
    <row r="18" spans="1:14">
      <c r="A18" s="11"/>
      <c r="B18" s="8" t="s">
        <v>6</v>
      </c>
      <c r="C18" s="19">
        <v>0</v>
      </c>
      <c r="D18" s="19">
        <v>0</v>
      </c>
      <c r="E18" s="19">
        <v>0</v>
      </c>
      <c r="F18" s="19">
        <v>1</v>
      </c>
      <c r="G18" s="19">
        <v>2</v>
      </c>
      <c r="H18" s="19">
        <v>1</v>
      </c>
      <c r="I18" s="8">
        <v>0</v>
      </c>
      <c r="J18" s="8">
        <v>0</v>
      </c>
      <c r="K18" s="8">
        <v>1</v>
      </c>
      <c r="L18" s="8">
        <v>0</v>
      </c>
      <c r="M18" s="7">
        <f t="shared" si="1"/>
        <v>5</v>
      </c>
      <c r="N18" s="11"/>
    </row>
    <row r="19" spans="1:14">
      <c r="A19" s="11"/>
      <c r="B19" s="8" t="s">
        <v>7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8">
        <v>0</v>
      </c>
      <c r="J19" s="8">
        <v>0</v>
      </c>
      <c r="K19" s="8">
        <v>0</v>
      </c>
      <c r="L19" s="8">
        <v>0</v>
      </c>
      <c r="M19" s="7">
        <f t="shared" si="1"/>
        <v>0</v>
      </c>
      <c r="N19" s="11"/>
    </row>
    <row r="20" spans="1:14">
      <c r="A20" s="11"/>
      <c r="B20" s="8" t="s">
        <v>8</v>
      </c>
      <c r="C20" s="19">
        <v>6</v>
      </c>
      <c r="D20" s="19">
        <v>39</v>
      </c>
      <c r="E20" s="19">
        <v>64</v>
      </c>
      <c r="F20" s="19">
        <v>328</v>
      </c>
      <c r="G20" s="19">
        <v>114</v>
      </c>
      <c r="H20" s="19">
        <v>1161</v>
      </c>
      <c r="I20" s="8">
        <v>640</v>
      </c>
      <c r="J20" s="8">
        <v>13</v>
      </c>
      <c r="K20" s="8">
        <v>13</v>
      </c>
      <c r="L20" s="8">
        <v>28</v>
      </c>
      <c r="M20" s="7">
        <f t="shared" si="1"/>
        <v>2406</v>
      </c>
      <c r="N20" s="11"/>
    </row>
    <row r="21" spans="1:14">
      <c r="A21" s="11"/>
      <c r="B21" s="8" t="s">
        <v>9</v>
      </c>
      <c r="C21" s="19">
        <v>0</v>
      </c>
      <c r="D21" s="19">
        <v>0</v>
      </c>
      <c r="E21" s="19">
        <v>1</v>
      </c>
      <c r="F21" s="19">
        <v>2</v>
      </c>
      <c r="G21" s="19">
        <v>1</v>
      </c>
      <c r="H21" s="19">
        <v>1</v>
      </c>
      <c r="I21" s="8">
        <v>11</v>
      </c>
      <c r="J21" s="8">
        <v>0</v>
      </c>
      <c r="K21" s="8">
        <v>0</v>
      </c>
      <c r="L21" s="8">
        <v>0</v>
      </c>
      <c r="M21" s="7">
        <f t="shared" si="1"/>
        <v>16</v>
      </c>
      <c r="N21" s="11"/>
    </row>
    <row r="22" spans="1:14">
      <c r="A22" s="11"/>
      <c r="B22" s="8" t="s">
        <v>10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8">
        <v>0</v>
      </c>
      <c r="J22" s="8">
        <v>0</v>
      </c>
      <c r="K22" s="8">
        <v>0</v>
      </c>
      <c r="L22" s="8">
        <v>0</v>
      </c>
      <c r="M22" s="7">
        <f t="shared" si="1"/>
        <v>0</v>
      </c>
      <c r="N22" s="11"/>
    </row>
    <row r="23" spans="1:14">
      <c r="A23" s="11"/>
      <c r="B23" s="8" t="s">
        <v>11</v>
      </c>
      <c r="C23" s="19">
        <v>0</v>
      </c>
      <c r="D23" s="19">
        <v>0</v>
      </c>
      <c r="E23" s="19">
        <v>1</v>
      </c>
      <c r="F23" s="19">
        <v>1</v>
      </c>
      <c r="G23" s="19">
        <v>2</v>
      </c>
      <c r="H23" s="19">
        <v>2</v>
      </c>
      <c r="I23" s="8">
        <v>0</v>
      </c>
      <c r="J23" s="8">
        <v>0</v>
      </c>
      <c r="K23" s="8">
        <v>0</v>
      </c>
      <c r="L23" s="8">
        <v>0</v>
      </c>
      <c r="M23" s="7">
        <f t="shared" si="1"/>
        <v>6</v>
      </c>
      <c r="N23" s="11"/>
    </row>
    <row r="24" spans="1:14">
      <c r="A24" s="11"/>
      <c r="B24" s="8" t="s">
        <v>12</v>
      </c>
      <c r="C24" s="19">
        <v>0</v>
      </c>
      <c r="D24" s="19">
        <v>1</v>
      </c>
      <c r="E24" s="19">
        <v>2</v>
      </c>
      <c r="F24" s="19">
        <v>0</v>
      </c>
      <c r="G24" s="19">
        <v>2</v>
      </c>
      <c r="H24" s="19">
        <v>8</v>
      </c>
      <c r="I24" s="8">
        <v>20</v>
      </c>
      <c r="J24" s="8">
        <v>0</v>
      </c>
      <c r="K24" s="8">
        <v>0</v>
      </c>
      <c r="L24" s="8">
        <v>0</v>
      </c>
      <c r="M24" s="7">
        <f t="shared" si="1"/>
        <v>33</v>
      </c>
      <c r="N24" s="11"/>
    </row>
    <row r="25" spans="1:14">
      <c r="A25" s="11"/>
      <c r="B25" s="8" t="s">
        <v>13</v>
      </c>
      <c r="C25" s="19">
        <v>0</v>
      </c>
      <c r="D25" s="19">
        <v>0</v>
      </c>
      <c r="E25" s="19">
        <v>10</v>
      </c>
      <c r="F25" s="19">
        <v>6</v>
      </c>
      <c r="G25" s="19">
        <v>14</v>
      </c>
      <c r="H25" s="19">
        <v>12</v>
      </c>
      <c r="I25" s="8">
        <v>37</v>
      </c>
      <c r="J25" s="8">
        <v>0</v>
      </c>
      <c r="K25" s="8">
        <v>0</v>
      </c>
      <c r="L25" s="8">
        <v>0</v>
      </c>
      <c r="M25" s="7">
        <f t="shared" si="1"/>
        <v>79</v>
      </c>
      <c r="N25" s="11"/>
    </row>
    <row r="26" spans="1:14">
      <c r="A26" s="11"/>
      <c r="B26" s="8" t="s">
        <v>14</v>
      </c>
      <c r="C26" s="19">
        <v>3</v>
      </c>
      <c r="D26" s="19">
        <v>8</v>
      </c>
      <c r="E26" s="19">
        <v>53</v>
      </c>
      <c r="F26" s="19">
        <v>146</v>
      </c>
      <c r="G26" s="19">
        <v>121</v>
      </c>
      <c r="H26" s="19">
        <v>287</v>
      </c>
      <c r="I26" s="8">
        <v>684</v>
      </c>
      <c r="J26" s="8">
        <v>5</v>
      </c>
      <c r="K26" s="8">
        <v>1</v>
      </c>
      <c r="L26" s="8">
        <v>12</v>
      </c>
      <c r="M26" s="7">
        <f t="shared" si="1"/>
        <v>1320</v>
      </c>
      <c r="N26" s="11"/>
    </row>
    <row r="27" spans="1:14">
      <c r="A27" s="11"/>
      <c r="B27" s="8" t="s">
        <v>15</v>
      </c>
      <c r="C27" s="19">
        <v>0</v>
      </c>
      <c r="D27" s="19">
        <v>0</v>
      </c>
      <c r="E27" s="19">
        <v>0</v>
      </c>
      <c r="F27" s="19">
        <v>1</v>
      </c>
      <c r="G27" s="19">
        <v>0</v>
      </c>
      <c r="H27" s="19">
        <v>6</v>
      </c>
      <c r="I27" s="8">
        <v>13</v>
      </c>
      <c r="J27" s="8">
        <v>0</v>
      </c>
      <c r="K27" s="8">
        <v>0</v>
      </c>
      <c r="L27" s="8">
        <v>0</v>
      </c>
      <c r="M27" s="7">
        <f t="shared" si="1"/>
        <v>20</v>
      </c>
      <c r="N27" s="11"/>
    </row>
    <row r="28" spans="1:14">
      <c r="A28" s="11"/>
      <c r="B28" s="8" t="s">
        <v>16</v>
      </c>
      <c r="C28" s="19">
        <v>0</v>
      </c>
      <c r="D28" s="19">
        <v>0</v>
      </c>
      <c r="E28" s="19">
        <v>0</v>
      </c>
      <c r="F28" s="19">
        <v>97</v>
      </c>
      <c r="G28" s="19">
        <v>0</v>
      </c>
      <c r="H28" s="19">
        <v>1</v>
      </c>
      <c r="I28" s="8">
        <v>0</v>
      </c>
      <c r="J28" s="8">
        <v>0</v>
      </c>
      <c r="K28" s="8">
        <v>0</v>
      </c>
      <c r="L28" s="8">
        <v>0</v>
      </c>
      <c r="M28" s="7">
        <f t="shared" si="1"/>
        <v>98</v>
      </c>
      <c r="N28" s="11"/>
    </row>
    <row r="29" spans="1:14">
      <c r="A29" s="11"/>
      <c r="B29" s="8" t="s">
        <v>17</v>
      </c>
      <c r="C29" s="19">
        <v>7</v>
      </c>
      <c r="D29" s="19">
        <v>12</v>
      </c>
      <c r="E29" s="19">
        <v>55</v>
      </c>
      <c r="F29" s="19">
        <v>53</v>
      </c>
      <c r="G29" s="19">
        <v>17</v>
      </c>
      <c r="H29" s="19">
        <v>193</v>
      </c>
      <c r="I29" s="8">
        <v>134</v>
      </c>
      <c r="J29" s="8">
        <v>10</v>
      </c>
      <c r="K29" s="8">
        <v>57</v>
      </c>
      <c r="L29" s="8">
        <v>21</v>
      </c>
      <c r="M29" s="7">
        <f t="shared" si="1"/>
        <v>559</v>
      </c>
      <c r="N29" s="11"/>
    </row>
    <row r="30" spans="1:14">
      <c r="A30" s="11"/>
      <c r="B30" s="8" t="s">
        <v>18</v>
      </c>
      <c r="C30" s="19">
        <v>0</v>
      </c>
      <c r="D30" s="19">
        <v>0</v>
      </c>
      <c r="E30" s="19">
        <v>2</v>
      </c>
      <c r="F30" s="19">
        <v>1</v>
      </c>
      <c r="G30" s="19">
        <v>3</v>
      </c>
      <c r="H30" s="19">
        <v>18</v>
      </c>
      <c r="I30" s="8">
        <v>7</v>
      </c>
      <c r="J30" s="8">
        <v>1</v>
      </c>
      <c r="K30" s="8">
        <v>1</v>
      </c>
      <c r="L30" s="8">
        <v>5</v>
      </c>
      <c r="M30" s="7">
        <f t="shared" si="1"/>
        <v>38</v>
      </c>
      <c r="N30" s="11"/>
    </row>
    <row r="31" spans="1:14">
      <c r="A31" s="11"/>
      <c r="B31" s="8" t="s">
        <v>19</v>
      </c>
      <c r="C31" s="19">
        <v>0</v>
      </c>
      <c r="D31" s="19">
        <v>0</v>
      </c>
      <c r="E31" s="19">
        <v>2</v>
      </c>
      <c r="F31" s="19">
        <v>0</v>
      </c>
      <c r="G31" s="19">
        <v>0</v>
      </c>
      <c r="H31" s="19">
        <v>10</v>
      </c>
      <c r="I31" s="8">
        <v>197</v>
      </c>
      <c r="J31" s="8">
        <v>0</v>
      </c>
      <c r="K31" s="8">
        <v>0</v>
      </c>
      <c r="L31" s="8">
        <v>0</v>
      </c>
      <c r="M31" s="7">
        <f t="shared" si="1"/>
        <v>209</v>
      </c>
      <c r="N31" s="11"/>
    </row>
    <row r="32" spans="1:14">
      <c r="A32" s="11"/>
      <c r="B32" s="8" t="s">
        <v>20</v>
      </c>
      <c r="C32" s="19">
        <v>0</v>
      </c>
      <c r="D32" s="19">
        <v>0</v>
      </c>
      <c r="E32" s="19">
        <v>2</v>
      </c>
      <c r="F32" s="19">
        <v>0</v>
      </c>
      <c r="G32" s="19">
        <v>1</v>
      </c>
      <c r="H32" s="19">
        <v>6</v>
      </c>
      <c r="I32" s="8">
        <v>81</v>
      </c>
      <c r="J32" s="8">
        <v>0</v>
      </c>
      <c r="K32" s="8">
        <v>0</v>
      </c>
      <c r="L32" s="8">
        <v>0</v>
      </c>
      <c r="M32" s="7">
        <f t="shared" si="1"/>
        <v>90</v>
      </c>
      <c r="N32" s="11"/>
    </row>
    <row r="33" spans="1:1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>
      <c r="A35" s="11"/>
      <c r="B35" s="9"/>
      <c r="C35" s="9"/>
      <c r="D35" s="9"/>
      <c r="E35" s="9"/>
      <c r="F35" s="7"/>
      <c r="G35" s="9"/>
      <c r="H35" s="7"/>
      <c r="I35" s="7"/>
      <c r="J35" s="9"/>
      <c r="K35" s="9"/>
      <c r="L35" s="9"/>
      <c r="M35" s="7"/>
      <c r="N35" s="11"/>
    </row>
    <row r="36" spans="1:14">
      <c r="A36" s="11"/>
      <c r="B36" s="8"/>
      <c r="C36" s="8"/>
      <c r="D36" s="8"/>
      <c r="E36" s="8"/>
      <c r="F36" s="8"/>
      <c r="G36" s="8"/>
      <c r="H36" s="8"/>
      <c r="I36" s="18"/>
      <c r="J36" s="8"/>
      <c r="K36" s="8"/>
      <c r="L36" s="8"/>
      <c r="M36" s="18"/>
      <c r="N36" s="11"/>
    </row>
    <row r="37" spans="1:1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workbookViewId="0"/>
  </sheetViews>
  <sheetFormatPr defaultRowHeight="12.75"/>
  <cols>
    <col min="1" max="1" width="9.140625" style="11"/>
    <col min="2" max="2" width="19.85546875" style="11" customWidth="1"/>
    <col min="3" max="3" width="11.85546875" style="11" customWidth="1"/>
    <col min="4" max="4" width="15.28515625" style="11" customWidth="1"/>
    <col min="5" max="5" width="13.28515625" style="11" customWidth="1"/>
    <col min="6" max="6" width="11.5703125" style="11" customWidth="1"/>
    <col min="7" max="7" width="11.140625" style="11" customWidth="1"/>
    <col min="8" max="16384" width="9.140625" style="11"/>
  </cols>
  <sheetData>
    <row r="1" spans="2:7">
      <c r="B1" s="12" t="s">
        <v>286</v>
      </c>
      <c r="C1" s="12" t="s">
        <v>397</v>
      </c>
      <c r="D1" s="13"/>
      <c r="E1" s="13"/>
      <c r="F1" s="13"/>
    </row>
    <row r="2" spans="2:7">
      <c r="B2" s="14"/>
    </row>
    <row r="3" spans="2:7">
      <c r="B3" s="15" t="s">
        <v>22</v>
      </c>
      <c r="C3" s="9" t="s">
        <v>228</v>
      </c>
      <c r="D3" s="9" t="s">
        <v>229</v>
      </c>
      <c r="E3" s="9" t="s">
        <v>230</v>
      </c>
      <c r="F3" s="9" t="s">
        <v>231</v>
      </c>
      <c r="G3" s="9" t="s">
        <v>232</v>
      </c>
    </row>
    <row r="4" spans="2:7">
      <c r="C4" s="9" t="s">
        <v>233</v>
      </c>
      <c r="D4" s="9" t="s">
        <v>234</v>
      </c>
      <c r="E4" s="9" t="s">
        <v>235</v>
      </c>
      <c r="F4" s="9" t="s">
        <v>236</v>
      </c>
      <c r="G4" s="9" t="s">
        <v>237</v>
      </c>
    </row>
    <row r="5" spans="2:7">
      <c r="B5" s="16" t="s">
        <v>36</v>
      </c>
      <c r="C5" s="16" t="s">
        <v>238</v>
      </c>
      <c r="D5" s="16" t="s">
        <v>239</v>
      </c>
      <c r="E5" s="16" t="s">
        <v>101</v>
      </c>
      <c r="F5" s="16" t="s">
        <v>240</v>
      </c>
      <c r="G5" s="16" t="s">
        <v>77</v>
      </c>
    </row>
    <row r="6" spans="2:7">
      <c r="C6" s="16" t="s">
        <v>241</v>
      </c>
      <c r="D6" s="16" t="s">
        <v>242</v>
      </c>
      <c r="E6" s="16" t="s">
        <v>104</v>
      </c>
      <c r="F6" s="16" t="s">
        <v>243</v>
      </c>
      <c r="G6" s="16" t="s">
        <v>79</v>
      </c>
    </row>
    <row r="7" spans="2:7">
      <c r="B7" s="9" t="s">
        <v>21</v>
      </c>
      <c r="C7" s="7">
        <f>SUM(C8:C28)</f>
        <v>4140</v>
      </c>
      <c r="D7" s="7">
        <f t="shared" ref="D7:G7" si="0">SUM(D8:D28)</f>
        <v>62</v>
      </c>
      <c r="E7" s="7">
        <f t="shared" si="0"/>
        <v>18</v>
      </c>
      <c r="F7" s="7">
        <f t="shared" si="0"/>
        <v>237</v>
      </c>
      <c r="G7" s="7">
        <f t="shared" si="0"/>
        <v>40875</v>
      </c>
    </row>
    <row r="8" spans="2:7">
      <c r="B8" s="8" t="s">
        <v>287</v>
      </c>
      <c r="C8" s="19">
        <v>1096</v>
      </c>
      <c r="D8" s="8">
        <v>11</v>
      </c>
      <c r="E8" s="19">
        <v>0</v>
      </c>
      <c r="F8" s="8">
        <v>204</v>
      </c>
      <c r="G8" s="18">
        <v>27038</v>
      </c>
    </row>
    <row r="9" spans="2:7">
      <c r="B9" s="8" t="s">
        <v>1</v>
      </c>
      <c r="C9" s="19">
        <v>45</v>
      </c>
      <c r="D9" s="8">
        <v>0</v>
      </c>
      <c r="E9" s="19">
        <v>0</v>
      </c>
      <c r="F9" s="8">
        <v>0</v>
      </c>
      <c r="G9" s="8">
        <v>356</v>
      </c>
    </row>
    <row r="10" spans="2:7">
      <c r="B10" s="8" t="s">
        <v>2</v>
      </c>
      <c r="C10" s="19">
        <v>0</v>
      </c>
      <c r="D10" s="8">
        <v>0</v>
      </c>
      <c r="E10" s="19">
        <v>0</v>
      </c>
      <c r="F10" s="8">
        <v>0</v>
      </c>
      <c r="G10" s="8">
        <v>0</v>
      </c>
    </row>
    <row r="11" spans="2:7">
      <c r="B11" s="8" t="s">
        <v>3</v>
      </c>
      <c r="C11" s="19">
        <v>0</v>
      </c>
      <c r="D11" s="8">
        <v>3</v>
      </c>
      <c r="E11" s="19">
        <v>0</v>
      </c>
      <c r="F11" s="8">
        <v>0</v>
      </c>
      <c r="G11" s="8">
        <v>0</v>
      </c>
    </row>
    <row r="12" spans="2:7">
      <c r="B12" s="8" t="s">
        <v>4</v>
      </c>
      <c r="C12" s="19">
        <v>144</v>
      </c>
      <c r="D12" s="8">
        <v>0</v>
      </c>
      <c r="E12" s="19">
        <v>0</v>
      </c>
      <c r="F12" s="8">
        <v>0</v>
      </c>
      <c r="G12" s="8">
        <v>261</v>
      </c>
    </row>
    <row r="13" spans="2:7">
      <c r="B13" s="8" t="s">
        <v>5</v>
      </c>
      <c r="C13" s="19">
        <v>0</v>
      </c>
      <c r="D13" s="8">
        <v>0</v>
      </c>
      <c r="E13" s="19">
        <v>0</v>
      </c>
      <c r="F13" s="8">
        <v>0</v>
      </c>
      <c r="G13" s="8">
        <v>3</v>
      </c>
    </row>
    <row r="14" spans="2:7">
      <c r="B14" s="8" t="s">
        <v>6</v>
      </c>
      <c r="C14" s="19">
        <v>0</v>
      </c>
      <c r="D14" s="8">
        <v>3</v>
      </c>
      <c r="E14" s="19">
        <v>0</v>
      </c>
      <c r="F14" s="8">
        <v>3</v>
      </c>
      <c r="G14" s="8">
        <v>34</v>
      </c>
    </row>
    <row r="15" spans="2:7">
      <c r="B15" s="8" t="s">
        <v>7</v>
      </c>
      <c r="C15" s="19">
        <v>0</v>
      </c>
      <c r="D15" s="8">
        <v>0</v>
      </c>
      <c r="E15" s="19">
        <v>0</v>
      </c>
      <c r="F15" s="8">
        <v>0</v>
      </c>
      <c r="G15" s="8">
        <v>0</v>
      </c>
    </row>
    <row r="16" spans="2:7">
      <c r="B16" s="8" t="s">
        <v>8</v>
      </c>
      <c r="C16" s="19">
        <v>1367</v>
      </c>
      <c r="D16" s="8">
        <v>39</v>
      </c>
      <c r="E16" s="19">
        <v>18</v>
      </c>
      <c r="F16" s="8">
        <v>8</v>
      </c>
      <c r="G16" s="18">
        <v>8308</v>
      </c>
    </row>
    <row r="17" spans="1:9">
      <c r="B17" s="8" t="s">
        <v>9</v>
      </c>
      <c r="C17" s="19">
        <v>23</v>
      </c>
      <c r="D17" s="8">
        <v>0</v>
      </c>
      <c r="E17" s="19">
        <v>0</v>
      </c>
      <c r="F17" s="8">
        <v>0</v>
      </c>
      <c r="G17" s="8">
        <v>13</v>
      </c>
    </row>
    <row r="18" spans="1:9">
      <c r="B18" s="8" t="s">
        <v>10</v>
      </c>
      <c r="C18" s="19">
        <v>0</v>
      </c>
      <c r="D18" s="8">
        <v>0</v>
      </c>
      <c r="E18" s="19">
        <v>0</v>
      </c>
      <c r="F18" s="8">
        <v>0</v>
      </c>
      <c r="G18" s="8">
        <v>0</v>
      </c>
    </row>
    <row r="19" spans="1:9">
      <c r="B19" s="8" t="s">
        <v>11</v>
      </c>
      <c r="C19" s="19">
        <v>0</v>
      </c>
      <c r="D19" s="8">
        <v>0</v>
      </c>
      <c r="E19" s="19">
        <v>0</v>
      </c>
      <c r="F19" s="8">
        <v>0</v>
      </c>
      <c r="G19" s="8">
        <v>5</v>
      </c>
    </row>
    <row r="20" spans="1:9">
      <c r="B20" s="8" t="s">
        <v>12</v>
      </c>
      <c r="C20" s="19">
        <v>0</v>
      </c>
      <c r="D20" s="8">
        <v>0</v>
      </c>
      <c r="E20" s="19">
        <v>0</v>
      </c>
      <c r="F20" s="8">
        <v>0</v>
      </c>
      <c r="G20" s="8">
        <v>32</v>
      </c>
    </row>
    <row r="21" spans="1:9">
      <c r="B21" s="8" t="s">
        <v>13</v>
      </c>
      <c r="C21" s="19">
        <v>0</v>
      </c>
      <c r="D21" s="8">
        <v>0</v>
      </c>
      <c r="E21" s="19">
        <v>0</v>
      </c>
      <c r="F21" s="8">
        <v>0</v>
      </c>
      <c r="G21" s="8">
        <v>411</v>
      </c>
    </row>
    <row r="22" spans="1:9">
      <c r="B22" s="8" t="s">
        <v>14</v>
      </c>
      <c r="C22" s="19">
        <v>1157</v>
      </c>
      <c r="D22" s="8">
        <v>0</v>
      </c>
      <c r="E22" s="19">
        <v>0</v>
      </c>
      <c r="F22" s="8">
        <v>11</v>
      </c>
      <c r="G22" s="18">
        <v>2000</v>
      </c>
    </row>
    <row r="23" spans="1:9">
      <c r="B23" s="8" t="s">
        <v>15</v>
      </c>
      <c r="C23" s="19">
        <v>58</v>
      </c>
      <c r="D23" s="8">
        <v>0</v>
      </c>
      <c r="E23" s="19">
        <v>0</v>
      </c>
      <c r="F23" s="8">
        <v>0</v>
      </c>
      <c r="G23" s="8">
        <v>4</v>
      </c>
    </row>
    <row r="24" spans="1:9">
      <c r="B24" s="8" t="s">
        <v>16</v>
      </c>
      <c r="C24" s="19">
        <v>1</v>
      </c>
      <c r="D24" s="8">
        <v>0</v>
      </c>
      <c r="E24" s="19">
        <v>0</v>
      </c>
      <c r="F24" s="8">
        <v>0</v>
      </c>
      <c r="G24" s="8">
        <v>2</v>
      </c>
    </row>
    <row r="25" spans="1:9">
      <c r="B25" s="8" t="s">
        <v>17</v>
      </c>
      <c r="C25" s="19">
        <v>36</v>
      </c>
      <c r="D25" s="8">
        <v>3</v>
      </c>
      <c r="E25" s="19">
        <v>0</v>
      </c>
      <c r="F25" s="8">
        <v>8</v>
      </c>
      <c r="G25" s="8">
        <v>1716</v>
      </c>
    </row>
    <row r="26" spans="1:9">
      <c r="B26" s="8" t="s">
        <v>18</v>
      </c>
      <c r="C26" s="19">
        <v>0</v>
      </c>
      <c r="D26" s="8">
        <v>0</v>
      </c>
      <c r="E26" s="19">
        <v>0</v>
      </c>
      <c r="F26" s="8">
        <v>1</v>
      </c>
      <c r="G26" s="8">
        <v>201</v>
      </c>
    </row>
    <row r="27" spans="1:9">
      <c r="B27" s="8" t="s">
        <v>19</v>
      </c>
      <c r="C27" s="19">
        <v>103</v>
      </c>
      <c r="D27" s="8">
        <v>0</v>
      </c>
      <c r="E27" s="19">
        <v>0</v>
      </c>
      <c r="F27" s="8">
        <v>2</v>
      </c>
      <c r="G27" s="8">
        <v>202</v>
      </c>
    </row>
    <row r="28" spans="1:9">
      <c r="B28" s="8" t="s">
        <v>20</v>
      </c>
      <c r="C28" s="19">
        <v>110</v>
      </c>
      <c r="D28" s="8">
        <v>3</v>
      </c>
      <c r="E28" s="19">
        <v>0</v>
      </c>
      <c r="F28" s="8">
        <v>0</v>
      </c>
      <c r="G28" s="8">
        <v>289</v>
      </c>
    </row>
    <row r="31" spans="1:9" ht="15">
      <c r="A31" s="6"/>
      <c r="B31" s="6"/>
      <c r="C31" s="6"/>
      <c r="D31" s="6"/>
      <c r="E31" s="6"/>
      <c r="F31" s="6"/>
      <c r="G31" s="6"/>
      <c r="H31" s="6"/>
      <c r="I31" s="6"/>
    </row>
    <row r="32" spans="1:9" ht="15">
      <c r="A32" s="6"/>
      <c r="B32" s="6"/>
      <c r="C32" s="6"/>
      <c r="D32" s="6"/>
      <c r="E32" s="6"/>
      <c r="F32" s="6"/>
      <c r="G32" s="6"/>
      <c r="H32" s="6"/>
      <c r="I32" s="6"/>
    </row>
    <row r="33" spans="1:9" ht="15">
      <c r="A33" s="6"/>
      <c r="B33" s="6"/>
      <c r="C33" s="6"/>
      <c r="D33" s="6"/>
      <c r="E33" s="6"/>
      <c r="F33" s="6"/>
      <c r="G33" s="6"/>
      <c r="H33" s="6"/>
      <c r="I33" s="6"/>
    </row>
    <row r="34" spans="1:9" ht="15">
      <c r="A34" s="6"/>
      <c r="B34" s="6"/>
      <c r="C34" s="6"/>
      <c r="D34" s="6"/>
      <c r="E34" s="6"/>
      <c r="F34" s="6"/>
      <c r="G34" s="6"/>
      <c r="H34" s="6"/>
      <c r="I34" s="6"/>
    </row>
    <row r="35" spans="1:9" ht="15">
      <c r="A35" s="6"/>
      <c r="B35" s="6"/>
      <c r="C35" s="6"/>
      <c r="D35" s="6"/>
      <c r="E35" s="6"/>
      <c r="F35" s="6"/>
      <c r="G35" s="6"/>
      <c r="H35" s="6"/>
      <c r="I35" s="6"/>
    </row>
    <row r="36" spans="1:9" ht="15">
      <c r="A36" s="6"/>
      <c r="B36" s="6"/>
      <c r="C36" s="6"/>
      <c r="D36" s="6"/>
      <c r="E36" s="6"/>
      <c r="F36" s="6"/>
      <c r="G36" s="6"/>
      <c r="H36" s="6"/>
      <c r="I36" s="6"/>
    </row>
    <row r="37" spans="1:9" ht="15">
      <c r="A37" s="6"/>
      <c r="B37" s="6"/>
      <c r="C37" s="6"/>
      <c r="D37" s="6"/>
      <c r="E37" s="6"/>
      <c r="F37" s="6"/>
      <c r="G37" s="6"/>
      <c r="H37" s="6"/>
      <c r="I37" s="6"/>
    </row>
    <row r="38" spans="1:9" ht="15">
      <c r="A38" s="6"/>
      <c r="B38" s="6"/>
      <c r="C38" s="6"/>
      <c r="D38" s="6"/>
      <c r="E38" s="6"/>
      <c r="F38" s="6"/>
      <c r="G38" s="6"/>
      <c r="H38" s="6"/>
      <c r="I38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5"/>
  <sheetViews>
    <sheetView workbookViewId="0"/>
  </sheetViews>
  <sheetFormatPr defaultRowHeight="12.75"/>
  <cols>
    <col min="1" max="1" width="9.140625" style="3"/>
    <col min="2" max="2" width="20" style="3" customWidth="1"/>
    <col min="3" max="3" width="9.140625" style="3"/>
    <col min="4" max="4" width="9.5703125" style="3" bestFit="1" customWidth="1"/>
    <col min="5" max="5" width="13" style="3" customWidth="1"/>
    <col min="6" max="16384" width="9.140625" style="3"/>
  </cols>
  <sheetData>
    <row r="1" spans="1:13">
      <c r="A1" s="11"/>
      <c r="B1" s="12" t="s">
        <v>284</v>
      </c>
      <c r="C1" s="12" t="s">
        <v>285</v>
      </c>
      <c r="D1" s="13"/>
      <c r="E1" s="11"/>
      <c r="F1" s="11"/>
      <c r="G1" s="11"/>
      <c r="H1" s="11"/>
      <c r="I1" s="11"/>
      <c r="J1" s="11"/>
      <c r="K1" s="11"/>
      <c r="L1" s="11"/>
      <c r="M1" s="11"/>
    </row>
    <row r="2" spans="1:13">
      <c r="A2" s="11"/>
      <c r="B2" s="14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1"/>
      <c r="B3" s="11"/>
      <c r="C3" s="9" t="s">
        <v>389</v>
      </c>
      <c r="D3" s="11"/>
      <c r="E3" s="11"/>
      <c r="F3" s="11"/>
      <c r="G3" s="11"/>
      <c r="H3" s="9" t="s">
        <v>391</v>
      </c>
      <c r="I3" s="11"/>
      <c r="J3" s="11"/>
      <c r="K3" s="11"/>
      <c r="L3" s="11"/>
      <c r="M3" s="11"/>
    </row>
    <row r="4" spans="1:13">
      <c r="A4" s="11"/>
      <c r="B4" s="15" t="s">
        <v>22</v>
      </c>
      <c r="C4" s="9" t="s">
        <v>245</v>
      </c>
      <c r="D4" s="9" t="s">
        <v>246</v>
      </c>
      <c r="E4" s="9" t="s">
        <v>32</v>
      </c>
      <c r="F4" s="9" t="s">
        <v>247</v>
      </c>
      <c r="G4" s="9" t="s">
        <v>247</v>
      </c>
      <c r="H4" s="9" t="s">
        <v>248</v>
      </c>
      <c r="I4" s="9" t="s">
        <v>249</v>
      </c>
      <c r="J4" s="9" t="s">
        <v>250</v>
      </c>
      <c r="K4" s="9" t="s">
        <v>32</v>
      </c>
      <c r="L4" s="9" t="s">
        <v>251</v>
      </c>
      <c r="M4" s="11"/>
    </row>
    <row r="5" spans="1:13">
      <c r="A5" s="11"/>
      <c r="B5" s="9"/>
      <c r="C5" s="9" t="s">
        <v>97</v>
      </c>
      <c r="D5" s="9" t="s">
        <v>97</v>
      </c>
      <c r="E5" s="11"/>
      <c r="F5" s="11"/>
      <c r="G5" s="9" t="s">
        <v>252</v>
      </c>
      <c r="H5" s="9" t="s">
        <v>253</v>
      </c>
      <c r="I5" s="9" t="s">
        <v>254</v>
      </c>
      <c r="J5" s="9" t="s">
        <v>255</v>
      </c>
      <c r="K5" s="11"/>
      <c r="L5" s="9" t="s">
        <v>256</v>
      </c>
      <c r="M5" s="11"/>
    </row>
    <row r="6" spans="1:13">
      <c r="A6" s="11"/>
      <c r="B6" s="11"/>
      <c r="C6" s="11"/>
      <c r="D6" s="11"/>
      <c r="E6" s="11"/>
      <c r="F6" s="11"/>
      <c r="G6" s="9" t="s">
        <v>257</v>
      </c>
      <c r="H6" s="9" t="s">
        <v>258</v>
      </c>
      <c r="I6" s="9" t="s">
        <v>259</v>
      </c>
      <c r="J6" s="9" t="s">
        <v>258</v>
      </c>
      <c r="K6" s="11"/>
      <c r="L6" s="9" t="s">
        <v>260</v>
      </c>
      <c r="M6" s="11"/>
    </row>
    <row r="7" spans="1:13">
      <c r="A7" s="11"/>
      <c r="B7" s="11"/>
      <c r="C7" s="16" t="s">
        <v>390</v>
      </c>
      <c r="D7" s="11"/>
      <c r="E7" s="11"/>
      <c r="F7" s="11"/>
      <c r="G7" s="11"/>
      <c r="H7" s="16" t="s">
        <v>261</v>
      </c>
      <c r="I7" s="11"/>
      <c r="J7" s="11"/>
      <c r="K7" s="11"/>
      <c r="L7" s="11"/>
      <c r="M7" s="11"/>
    </row>
    <row r="8" spans="1:13">
      <c r="A8" s="11"/>
      <c r="B8" s="16" t="s">
        <v>36</v>
      </c>
      <c r="C8" s="16" t="s">
        <v>71</v>
      </c>
      <c r="D8" s="16" t="s">
        <v>47</v>
      </c>
      <c r="E8" s="16" t="s">
        <v>38</v>
      </c>
      <c r="F8" s="16" t="s">
        <v>46</v>
      </c>
      <c r="G8" s="16" t="s">
        <v>119</v>
      </c>
      <c r="H8" s="16" t="s">
        <v>262</v>
      </c>
      <c r="I8" s="16" t="s">
        <v>263</v>
      </c>
      <c r="J8" s="16" t="s">
        <v>264</v>
      </c>
      <c r="K8" s="16" t="s">
        <v>38</v>
      </c>
      <c r="L8" s="16" t="s">
        <v>265</v>
      </c>
      <c r="M8" s="11"/>
    </row>
    <row r="9" spans="1:13">
      <c r="A9" s="11"/>
      <c r="B9" s="11"/>
      <c r="C9" s="16" t="s">
        <v>49</v>
      </c>
      <c r="D9" s="16" t="s">
        <v>49</v>
      </c>
      <c r="E9" s="11"/>
      <c r="F9" s="16" t="s">
        <v>411</v>
      </c>
      <c r="G9" s="16" t="s">
        <v>266</v>
      </c>
      <c r="H9" s="16" t="s">
        <v>258</v>
      </c>
      <c r="I9" s="11"/>
      <c r="J9" s="11"/>
      <c r="K9" s="11"/>
      <c r="L9" s="16" t="s">
        <v>267</v>
      </c>
      <c r="M9" s="11"/>
    </row>
    <row r="10" spans="1:13">
      <c r="A10" s="11"/>
      <c r="B10" s="11"/>
      <c r="C10" s="11"/>
      <c r="D10" s="11"/>
      <c r="E10" s="11"/>
      <c r="F10" s="11"/>
      <c r="G10" s="16" t="s">
        <v>268</v>
      </c>
      <c r="H10" s="11"/>
      <c r="I10" s="11"/>
      <c r="J10" s="11"/>
      <c r="K10" s="11"/>
      <c r="L10" s="16" t="s">
        <v>269</v>
      </c>
      <c r="M10" s="11"/>
    </row>
    <row r="11" spans="1:13" s="4" customFormat="1">
      <c r="A11" s="17"/>
      <c r="B11" s="9" t="s">
        <v>270</v>
      </c>
      <c r="C11" s="29">
        <f t="shared" ref="C11:G11" si="0">SUM(C12:C32)</f>
        <v>314148</v>
      </c>
      <c r="D11" s="29">
        <f t="shared" si="0"/>
        <v>146277</v>
      </c>
      <c r="E11" s="29">
        <f t="shared" si="0"/>
        <v>460425</v>
      </c>
      <c r="F11" s="29">
        <f t="shared" si="0"/>
        <v>112385</v>
      </c>
      <c r="G11" s="29">
        <f t="shared" si="0"/>
        <v>572810</v>
      </c>
      <c r="H11" s="30" t="s">
        <v>396</v>
      </c>
      <c r="I11" s="30" t="s">
        <v>395</v>
      </c>
      <c r="J11" s="30">
        <v>10</v>
      </c>
      <c r="K11" s="30">
        <f>SUM(K12:K32)</f>
        <v>170</v>
      </c>
      <c r="L11" s="19">
        <f>SUM(G11/K11)</f>
        <v>3369.4705882352941</v>
      </c>
      <c r="M11" s="17"/>
    </row>
    <row r="12" spans="1:13">
      <c r="A12" s="11"/>
      <c r="B12" s="8" t="s">
        <v>0</v>
      </c>
      <c r="C12" s="51">
        <v>61231</v>
      </c>
      <c r="D12" s="52">
        <v>34950</v>
      </c>
      <c r="E12" s="19">
        <f t="shared" ref="E12:E32" si="1">SUM(C12:D12)</f>
        <v>96181</v>
      </c>
      <c r="F12" s="18">
        <v>57198</v>
      </c>
      <c r="G12" s="19">
        <f>SUM(E12+F12)</f>
        <v>153379</v>
      </c>
      <c r="H12" s="31">
        <v>29</v>
      </c>
      <c r="I12" s="31">
        <v>3</v>
      </c>
      <c r="J12" s="31">
        <v>5</v>
      </c>
      <c r="K12" s="31">
        <v>37</v>
      </c>
      <c r="L12" s="19">
        <f t="shared" ref="L12:L32" si="2">SUM(G12/K12)</f>
        <v>4145.3783783783783</v>
      </c>
      <c r="M12" s="11"/>
    </row>
    <row r="13" spans="1:13">
      <c r="A13" s="11"/>
      <c r="B13" s="8" t="s">
        <v>1</v>
      </c>
      <c r="C13" s="51">
        <v>25474</v>
      </c>
      <c r="D13" s="52">
        <v>6068</v>
      </c>
      <c r="E13" s="19">
        <f t="shared" si="1"/>
        <v>31542</v>
      </c>
      <c r="F13" s="18">
        <v>1206</v>
      </c>
      <c r="G13" s="19">
        <f t="shared" ref="G13:G32" si="3">SUM(E13+F13)</f>
        <v>32748</v>
      </c>
      <c r="H13" s="31">
        <v>6</v>
      </c>
      <c r="I13" s="31">
        <v>2</v>
      </c>
      <c r="J13" s="31">
        <v>3</v>
      </c>
      <c r="K13" s="31">
        <v>11</v>
      </c>
      <c r="L13" s="19">
        <f t="shared" si="2"/>
        <v>2977.090909090909</v>
      </c>
      <c r="M13" s="11"/>
    </row>
    <row r="14" spans="1:13">
      <c r="A14" s="11"/>
      <c r="B14" s="8" t="s">
        <v>2</v>
      </c>
      <c r="C14" s="51">
        <v>9402</v>
      </c>
      <c r="D14" s="52">
        <v>4323</v>
      </c>
      <c r="E14" s="19">
        <f t="shared" si="1"/>
        <v>13725</v>
      </c>
      <c r="F14" s="18">
        <v>126</v>
      </c>
      <c r="G14" s="19">
        <f t="shared" si="3"/>
        <v>13851</v>
      </c>
      <c r="H14" s="31" t="s">
        <v>392</v>
      </c>
      <c r="I14" s="31">
        <v>0</v>
      </c>
      <c r="J14" s="31">
        <v>0</v>
      </c>
      <c r="K14" s="31">
        <v>4</v>
      </c>
      <c r="L14" s="19">
        <f t="shared" si="2"/>
        <v>3462.75</v>
      </c>
      <c r="M14" s="11"/>
    </row>
    <row r="15" spans="1:13">
      <c r="A15" s="11"/>
      <c r="B15" s="8" t="s">
        <v>3</v>
      </c>
      <c r="C15" s="51">
        <v>10941</v>
      </c>
      <c r="D15" s="52">
        <v>4141</v>
      </c>
      <c r="E15" s="19">
        <f t="shared" si="1"/>
        <v>15082</v>
      </c>
      <c r="F15" s="18">
        <v>369</v>
      </c>
      <c r="G15" s="19">
        <f t="shared" si="3"/>
        <v>15451</v>
      </c>
      <c r="H15" s="31">
        <v>5</v>
      </c>
      <c r="I15" s="31">
        <v>0</v>
      </c>
      <c r="J15" s="31">
        <v>0</v>
      </c>
      <c r="K15" s="31">
        <v>5</v>
      </c>
      <c r="L15" s="19">
        <f t="shared" si="2"/>
        <v>3090.2</v>
      </c>
      <c r="M15" s="11"/>
    </row>
    <row r="16" spans="1:13">
      <c r="A16" s="11"/>
      <c r="B16" s="8" t="s">
        <v>4</v>
      </c>
      <c r="C16" s="51">
        <v>8231</v>
      </c>
      <c r="D16" s="52">
        <v>3906</v>
      </c>
      <c r="E16" s="19">
        <f t="shared" si="1"/>
        <v>12137</v>
      </c>
      <c r="F16" s="18">
        <v>1396</v>
      </c>
      <c r="G16" s="19">
        <f t="shared" si="3"/>
        <v>13533</v>
      </c>
      <c r="H16" s="31">
        <v>3</v>
      </c>
      <c r="I16" s="31">
        <v>2</v>
      </c>
      <c r="J16" s="31">
        <v>0</v>
      </c>
      <c r="K16" s="31">
        <v>5</v>
      </c>
      <c r="L16" s="19">
        <f t="shared" si="2"/>
        <v>2706.6</v>
      </c>
      <c r="M16" s="11"/>
    </row>
    <row r="17" spans="1:13">
      <c r="A17" s="11"/>
      <c r="B17" s="8" t="s">
        <v>5</v>
      </c>
      <c r="C17" s="51">
        <v>13290</v>
      </c>
      <c r="D17" s="52">
        <v>6984</v>
      </c>
      <c r="E17" s="19">
        <f t="shared" si="1"/>
        <v>20274</v>
      </c>
      <c r="F17" s="18">
        <v>1896</v>
      </c>
      <c r="G17" s="19">
        <f t="shared" si="3"/>
        <v>22170</v>
      </c>
      <c r="H17" s="31">
        <v>3</v>
      </c>
      <c r="I17" s="31">
        <v>2</v>
      </c>
      <c r="J17" s="31">
        <v>0</v>
      </c>
      <c r="K17" s="31">
        <v>5</v>
      </c>
      <c r="L17" s="19">
        <f t="shared" si="2"/>
        <v>4434</v>
      </c>
      <c r="M17" s="11"/>
    </row>
    <row r="18" spans="1:13">
      <c r="A18" s="11"/>
      <c r="B18" s="8" t="s">
        <v>6</v>
      </c>
      <c r="C18" s="51">
        <v>8508</v>
      </c>
      <c r="D18" s="52">
        <v>3565</v>
      </c>
      <c r="E18" s="19">
        <f t="shared" si="1"/>
        <v>12073</v>
      </c>
      <c r="F18" s="18">
        <v>1627</v>
      </c>
      <c r="G18" s="19">
        <f t="shared" si="3"/>
        <v>13700</v>
      </c>
      <c r="H18" s="31">
        <v>3</v>
      </c>
      <c r="I18" s="31">
        <v>1</v>
      </c>
      <c r="J18" s="31">
        <v>0</v>
      </c>
      <c r="K18" s="31">
        <v>4</v>
      </c>
      <c r="L18" s="19">
        <f t="shared" si="2"/>
        <v>3425</v>
      </c>
      <c r="M18" s="11"/>
    </row>
    <row r="19" spans="1:13">
      <c r="A19" s="11"/>
      <c r="B19" s="8" t="s">
        <v>7</v>
      </c>
      <c r="C19" s="51">
        <v>8417</v>
      </c>
      <c r="D19" s="52">
        <v>4274</v>
      </c>
      <c r="E19" s="19">
        <f t="shared" si="1"/>
        <v>12691</v>
      </c>
      <c r="F19" s="18">
        <v>297</v>
      </c>
      <c r="G19" s="19">
        <f t="shared" si="3"/>
        <v>12988</v>
      </c>
      <c r="H19" s="31" t="s">
        <v>393</v>
      </c>
      <c r="I19" s="31">
        <v>0</v>
      </c>
      <c r="J19" s="31">
        <v>0</v>
      </c>
      <c r="K19" s="31">
        <v>3</v>
      </c>
      <c r="L19" s="19">
        <f t="shared" si="2"/>
        <v>4329.333333333333</v>
      </c>
      <c r="M19" s="11"/>
    </row>
    <row r="20" spans="1:13">
      <c r="A20" s="11"/>
      <c r="B20" s="8" t="s">
        <v>8</v>
      </c>
      <c r="C20" s="51">
        <v>19295</v>
      </c>
      <c r="D20" s="52">
        <v>9149</v>
      </c>
      <c r="E20" s="19">
        <f t="shared" si="1"/>
        <v>28444</v>
      </c>
      <c r="F20" s="18">
        <v>12207</v>
      </c>
      <c r="G20" s="19">
        <f t="shared" si="3"/>
        <v>40651</v>
      </c>
      <c r="H20" s="31">
        <v>11</v>
      </c>
      <c r="I20" s="31" t="s">
        <v>394</v>
      </c>
      <c r="J20" s="31">
        <v>1</v>
      </c>
      <c r="K20" s="31">
        <v>14</v>
      </c>
      <c r="L20" s="19">
        <f t="shared" si="2"/>
        <v>2903.6428571428573</v>
      </c>
      <c r="M20" s="11"/>
    </row>
    <row r="21" spans="1:13">
      <c r="A21" s="11"/>
      <c r="B21" s="8" t="s">
        <v>9</v>
      </c>
      <c r="C21" s="51">
        <v>3089</v>
      </c>
      <c r="D21" s="52">
        <v>1153</v>
      </c>
      <c r="E21" s="19">
        <f t="shared" si="1"/>
        <v>4242</v>
      </c>
      <c r="F21" s="18">
        <v>94</v>
      </c>
      <c r="G21" s="19">
        <f t="shared" si="3"/>
        <v>4336</v>
      </c>
      <c r="H21" s="31">
        <v>2</v>
      </c>
      <c r="I21" s="31">
        <v>0</v>
      </c>
      <c r="J21" s="31">
        <v>0</v>
      </c>
      <c r="K21" s="31">
        <v>2</v>
      </c>
      <c r="L21" s="19">
        <f t="shared" si="2"/>
        <v>2168</v>
      </c>
      <c r="M21" s="11"/>
    </row>
    <row r="22" spans="1:13">
      <c r="A22" s="11"/>
      <c r="B22" s="8" t="s">
        <v>10</v>
      </c>
      <c r="C22" s="51">
        <v>5910</v>
      </c>
      <c r="D22" s="52">
        <v>2652</v>
      </c>
      <c r="E22" s="19">
        <f t="shared" si="1"/>
        <v>8562</v>
      </c>
      <c r="F22" s="18">
        <v>360</v>
      </c>
      <c r="G22" s="19">
        <f t="shared" si="3"/>
        <v>8922</v>
      </c>
      <c r="H22" s="31">
        <v>1</v>
      </c>
      <c r="I22" s="31">
        <v>1</v>
      </c>
      <c r="J22" s="31">
        <v>0</v>
      </c>
      <c r="K22" s="31">
        <v>2</v>
      </c>
      <c r="L22" s="19">
        <f t="shared" si="2"/>
        <v>4461</v>
      </c>
      <c r="M22" s="11"/>
    </row>
    <row r="23" spans="1:13">
      <c r="A23" s="11"/>
      <c r="B23" s="8" t="s">
        <v>11</v>
      </c>
      <c r="C23" s="51">
        <v>5418</v>
      </c>
      <c r="D23" s="52">
        <v>2570</v>
      </c>
      <c r="E23" s="19">
        <f t="shared" si="1"/>
        <v>7988</v>
      </c>
      <c r="F23" s="18">
        <v>399</v>
      </c>
      <c r="G23" s="19">
        <f t="shared" si="3"/>
        <v>8387</v>
      </c>
      <c r="H23" s="31">
        <v>2</v>
      </c>
      <c r="I23" s="31">
        <v>0</v>
      </c>
      <c r="J23" s="31">
        <v>0</v>
      </c>
      <c r="K23" s="31">
        <v>2</v>
      </c>
      <c r="L23" s="19">
        <f t="shared" si="2"/>
        <v>4193.5</v>
      </c>
      <c r="M23" s="11"/>
    </row>
    <row r="24" spans="1:13">
      <c r="A24" s="11"/>
      <c r="B24" s="8" t="s">
        <v>12</v>
      </c>
      <c r="C24" s="51">
        <v>11158</v>
      </c>
      <c r="D24" s="52">
        <v>4882</v>
      </c>
      <c r="E24" s="19">
        <f t="shared" si="1"/>
        <v>16040</v>
      </c>
      <c r="F24" s="18">
        <v>1080</v>
      </c>
      <c r="G24" s="19">
        <f t="shared" si="3"/>
        <v>17120</v>
      </c>
      <c r="H24" s="31">
        <v>5</v>
      </c>
      <c r="I24" s="31">
        <v>0</v>
      </c>
      <c r="J24" s="31">
        <v>0</v>
      </c>
      <c r="K24" s="31">
        <v>5</v>
      </c>
      <c r="L24" s="19">
        <f t="shared" si="2"/>
        <v>3424</v>
      </c>
      <c r="M24" s="11"/>
    </row>
    <row r="25" spans="1:13">
      <c r="A25" s="11"/>
      <c r="B25" s="8" t="s">
        <v>13</v>
      </c>
      <c r="C25" s="51">
        <v>13530</v>
      </c>
      <c r="D25" s="52">
        <v>6294</v>
      </c>
      <c r="E25" s="19">
        <f t="shared" si="1"/>
        <v>19824</v>
      </c>
      <c r="F25" s="18">
        <v>3402</v>
      </c>
      <c r="G25" s="19">
        <f t="shared" si="3"/>
        <v>23226</v>
      </c>
      <c r="H25" s="31">
        <v>6</v>
      </c>
      <c r="I25" s="31">
        <v>0</v>
      </c>
      <c r="J25" s="31">
        <v>0</v>
      </c>
      <c r="K25" s="31">
        <v>6</v>
      </c>
      <c r="L25" s="19">
        <f t="shared" si="2"/>
        <v>3871</v>
      </c>
      <c r="M25" s="11"/>
    </row>
    <row r="26" spans="1:13">
      <c r="A26" s="11"/>
      <c r="B26" s="8" t="s">
        <v>14</v>
      </c>
      <c r="C26" s="51">
        <v>20503</v>
      </c>
      <c r="D26" s="52">
        <v>10245</v>
      </c>
      <c r="E26" s="19">
        <f t="shared" si="1"/>
        <v>30748</v>
      </c>
      <c r="F26" s="18">
        <v>10347</v>
      </c>
      <c r="G26" s="19">
        <f t="shared" si="3"/>
        <v>41095</v>
      </c>
      <c r="H26" s="31">
        <v>10</v>
      </c>
      <c r="I26" s="31">
        <v>4</v>
      </c>
      <c r="J26" s="31">
        <v>0</v>
      </c>
      <c r="K26" s="31">
        <v>14</v>
      </c>
      <c r="L26" s="19">
        <f t="shared" si="2"/>
        <v>2935.3571428571427</v>
      </c>
      <c r="M26" s="11"/>
    </row>
    <row r="27" spans="1:13">
      <c r="A27" s="11"/>
      <c r="B27" s="8" t="s">
        <v>15</v>
      </c>
      <c r="C27" s="51">
        <v>7161</v>
      </c>
      <c r="D27" s="52">
        <v>3336</v>
      </c>
      <c r="E27" s="19">
        <f t="shared" si="1"/>
        <v>10497</v>
      </c>
      <c r="F27" s="18">
        <v>752</v>
      </c>
      <c r="G27" s="19">
        <f t="shared" si="3"/>
        <v>11249</v>
      </c>
      <c r="H27" s="31">
        <v>2</v>
      </c>
      <c r="I27" s="31">
        <v>2</v>
      </c>
      <c r="J27" s="31">
        <v>0</v>
      </c>
      <c r="K27" s="31">
        <v>4</v>
      </c>
      <c r="L27" s="19">
        <f t="shared" si="2"/>
        <v>2812.25</v>
      </c>
      <c r="M27" s="11"/>
    </row>
    <row r="28" spans="1:13">
      <c r="A28" s="11"/>
      <c r="B28" s="8" t="s">
        <v>16</v>
      </c>
      <c r="C28" s="51">
        <v>12097</v>
      </c>
      <c r="D28" s="52">
        <v>5905</v>
      </c>
      <c r="E28" s="19">
        <f t="shared" si="1"/>
        <v>18002</v>
      </c>
      <c r="F28" s="18">
        <v>460</v>
      </c>
      <c r="G28" s="19">
        <f t="shared" si="3"/>
        <v>18462</v>
      </c>
      <c r="H28" s="31">
        <v>5</v>
      </c>
      <c r="I28" s="31">
        <v>1</v>
      </c>
      <c r="J28" s="31">
        <v>0</v>
      </c>
      <c r="K28" s="31">
        <v>6</v>
      </c>
      <c r="L28" s="19">
        <f t="shared" si="2"/>
        <v>3077</v>
      </c>
      <c r="M28" s="11"/>
    </row>
    <row r="29" spans="1:13">
      <c r="A29" s="11"/>
      <c r="B29" s="8" t="s">
        <v>17</v>
      </c>
      <c r="C29" s="51">
        <v>36247</v>
      </c>
      <c r="D29" s="52">
        <v>17821</v>
      </c>
      <c r="E29" s="19">
        <f t="shared" si="1"/>
        <v>54068</v>
      </c>
      <c r="F29" s="18">
        <v>14128</v>
      </c>
      <c r="G29" s="19">
        <f t="shared" si="3"/>
        <v>68196</v>
      </c>
      <c r="H29" s="31">
        <v>20</v>
      </c>
      <c r="I29" s="31">
        <v>1</v>
      </c>
      <c r="J29" s="31">
        <v>0</v>
      </c>
      <c r="K29" s="31">
        <v>21</v>
      </c>
      <c r="L29" s="19">
        <f t="shared" si="2"/>
        <v>3247.4285714285716</v>
      </c>
      <c r="M29" s="11"/>
    </row>
    <row r="30" spans="1:13">
      <c r="A30" s="11"/>
      <c r="B30" s="8" t="s">
        <v>18</v>
      </c>
      <c r="C30" s="51">
        <v>15255</v>
      </c>
      <c r="D30" s="52">
        <v>6100</v>
      </c>
      <c r="E30" s="19">
        <f t="shared" si="1"/>
        <v>21355</v>
      </c>
      <c r="F30" s="18">
        <v>2517</v>
      </c>
      <c r="G30" s="19">
        <f t="shared" si="3"/>
        <v>23872</v>
      </c>
      <c r="H30" s="31">
        <v>5</v>
      </c>
      <c r="I30" s="31">
        <v>3</v>
      </c>
      <c r="J30" s="31">
        <v>1</v>
      </c>
      <c r="K30" s="31">
        <v>9</v>
      </c>
      <c r="L30" s="19">
        <f t="shared" si="2"/>
        <v>2652.4444444444443</v>
      </c>
      <c r="M30" s="11"/>
    </row>
    <row r="31" spans="1:13">
      <c r="A31" s="11"/>
      <c r="B31" s="8" t="s">
        <v>19</v>
      </c>
      <c r="C31" s="51">
        <v>9713</v>
      </c>
      <c r="D31" s="52">
        <v>4247</v>
      </c>
      <c r="E31" s="19">
        <f t="shared" si="1"/>
        <v>13960</v>
      </c>
      <c r="F31" s="18">
        <v>1757</v>
      </c>
      <c r="G31" s="19">
        <f t="shared" si="3"/>
        <v>15717</v>
      </c>
      <c r="H31" s="31">
        <v>3</v>
      </c>
      <c r="I31" s="31">
        <v>3</v>
      </c>
      <c r="J31" s="31">
        <v>0</v>
      </c>
      <c r="K31" s="31">
        <v>6</v>
      </c>
      <c r="L31" s="19">
        <f t="shared" si="2"/>
        <v>2619.5</v>
      </c>
      <c r="M31" s="11"/>
    </row>
    <row r="32" spans="1:13">
      <c r="A32" s="11"/>
      <c r="B32" s="8" t="s">
        <v>20</v>
      </c>
      <c r="C32" s="51">
        <v>9278</v>
      </c>
      <c r="D32" s="52">
        <v>3712</v>
      </c>
      <c r="E32" s="19">
        <f t="shared" si="1"/>
        <v>12990</v>
      </c>
      <c r="F32" s="18">
        <v>767</v>
      </c>
      <c r="G32" s="19">
        <f t="shared" si="3"/>
        <v>13757</v>
      </c>
      <c r="H32" s="31">
        <v>4</v>
      </c>
      <c r="I32" s="31">
        <v>1</v>
      </c>
      <c r="J32" s="31">
        <v>0</v>
      </c>
      <c r="K32" s="31">
        <v>5</v>
      </c>
      <c r="L32" s="19">
        <f t="shared" si="2"/>
        <v>2751.4</v>
      </c>
      <c r="M32" s="11"/>
    </row>
    <row r="33" spans="1:1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>
      <c r="A34" s="11"/>
      <c r="B34" s="32" t="s">
        <v>326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>
      <c r="B35" s="32" t="s">
        <v>327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RowHeight="15"/>
  <cols>
    <col min="2" max="2" width="16.85546875" customWidth="1"/>
  </cols>
  <sheetData>
    <row r="1" spans="1:10">
      <c r="A1" s="57"/>
      <c r="B1" s="60" t="s">
        <v>413</v>
      </c>
      <c r="C1" s="60" t="s">
        <v>414</v>
      </c>
      <c r="D1" s="6"/>
      <c r="E1" s="6"/>
      <c r="F1" s="6"/>
      <c r="G1" s="6"/>
      <c r="H1" s="6"/>
      <c r="I1" s="6"/>
      <c r="J1" s="6"/>
    </row>
    <row r="2" spans="1:10">
      <c r="A2" s="57"/>
      <c r="B2" s="61"/>
      <c r="C2" s="6"/>
      <c r="D2" s="6"/>
      <c r="E2" s="6"/>
      <c r="F2" s="6"/>
      <c r="G2" s="6"/>
      <c r="H2" s="6"/>
      <c r="I2" s="6"/>
      <c r="J2" s="6"/>
    </row>
    <row r="3" spans="1:10">
      <c r="A3" s="57"/>
      <c r="B3" s="6"/>
      <c r="C3" s="62" t="s">
        <v>367</v>
      </c>
      <c r="D3" s="6"/>
      <c r="E3" s="62" t="s">
        <v>368</v>
      </c>
      <c r="F3" s="6"/>
      <c r="G3" s="62" t="s">
        <v>369</v>
      </c>
      <c r="H3" s="6"/>
      <c r="I3" s="62" t="s">
        <v>370</v>
      </c>
      <c r="J3" s="6"/>
    </row>
    <row r="4" spans="1:10">
      <c r="A4" s="57"/>
      <c r="B4" s="62" t="s">
        <v>22</v>
      </c>
      <c r="C4" s="62" t="s">
        <v>371</v>
      </c>
      <c r="D4" s="6"/>
      <c r="E4" s="62" t="s">
        <v>371</v>
      </c>
      <c r="F4" s="6"/>
      <c r="G4" s="62" t="s">
        <v>372</v>
      </c>
      <c r="H4" s="6"/>
      <c r="I4" s="62" t="s">
        <v>373</v>
      </c>
      <c r="J4" s="6"/>
    </row>
    <row r="5" spans="1:10">
      <c r="A5" s="57"/>
      <c r="B5" s="6"/>
      <c r="C5" s="63" t="s">
        <v>374</v>
      </c>
      <c r="D5" s="6"/>
      <c r="E5" s="63" t="s">
        <v>375</v>
      </c>
      <c r="F5" s="6"/>
      <c r="G5" s="63" t="s">
        <v>376</v>
      </c>
      <c r="H5" s="6"/>
      <c r="I5" s="63" t="s">
        <v>377</v>
      </c>
      <c r="J5" s="6"/>
    </row>
    <row r="6" spans="1:10">
      <c r="A6" s="57"/>
      <c r="B6" s="6"/>
      <c r="C6" s="63" t="s">
        <v>378</v>
      </c>
      <c r="D6" s="6"/>
      <c r="E6" s="63" t="s">
        <v>378</v>
      </c>
      <c r="F6" s="6"/>
      <c r="G6" s="63" t="s">
        <v>378</v>
      </c>
      <c r="H6" s="6"/>
      <c r="I6" s="63" t="s">
        <v>379</v>
      </c>
      <c r="J6" s="6"/>
    </row>
    <row r="7" spans="1:10">
      <c r="A7" s="57"/>
      <c r="B7" s="63" t="s">
        <v>36</v>
      </c>
      <c r="C7" s="63" t="s">
        <v>380</v>
      </c>
      <c r="D7" s="6"/>
      <c r="E7" s="63" t="s">
        <v>381</v>
      </c>
      <c r="F7" s="6"/>
      <c r="G7" s="63" t="s">
        <v>382</v>
      </c>
      <c r="H7" s="6"/>
      <c r="I7" s="6"/>
      <c r="J7" s="6"/>
    </row>
    <row r="8" spans="1:10">
      <c r="A8" s="57"/>
      <c r="B8" s="6"/>
      <c r="C8" s="64" t="s">
        <v>383</v>
      </c>
      <c r="D8" s="64" t="s">
        <v>384</v>
      </c>
      <c r="E8" s="64" t="s">
        <v>415</v>
      </c>
      <c r="F8" s="64" t="s">
        <v>384</v>
      </c>
      <c r="G8" s="64" t="s">
        <v>383</v>
      </c>
      <c r="H8" s="64" t="s">
        <v>384</v>
      </c>
      <c r="I8" s="64" t="s">
        <v>383</v>
      </c>
      <c r="J8" s="64" t="s">
        <v>384</v>
      </c>
    </row>
    <row r="9" spans="1:10">
      <c r="A9" s="57"/>
      <c r="B9" s="6"/>
      <c r="C9" s="65" t="s">
        <v>385</v>
      </c>
      <c r="D9" s="66"/>
      <c r="E9" s="65" t="s">
        <v>386</v>
      </c>
      <c r="F9" s="66"/>
      <c r="G9" s="65" t="s">
        <v>385</v>
      </c>
      <c r="H9" s="66"/>
      <c r="I9" s="65" t="s">
        <v>385</v>
      </c>
      <c r="J9" s="66"/>
    </row>
    <row r="10" spans="1:10" ht="15.75" thickBot="1">
      <c r="A10" s="57"/>
      <c r="B10" s="67" t="s">
        <v>416</v>
      </c>
      <c r="C10" s="68">
        <v>34432</v>
      </c>
      <c r="D10" s="69">
        <v>91.3</v>
      </c>
      <c r="E10" s="68">
        <v>95231</v>
      </c>
      <c r="F10" s="69">
        <v>90.4</v>
      </c>
      <c r="G10" s="68">
        <v>33444</v>
      </c>
      <c r="H10" s="69">
        <v>91.1</v>
      </c>
      <c r="I10" s="68">
        <v>2434</v>
      </c>
      <c r="J10" s="69">
        <v>95.7</v>
      </c>
    </row>
    <row r="11" spans="1:10">
      <c r="A11" s="57"/>
      <c r="B11" s="70" t="s">
        <v>7</v>
      </c>
      <c r="C11" s="71">
        <v>983</v>
      </c>
      <c r="D11" s="71">
        <v>94.2</v>
      </c>
      <c r="E11" s="72">
        <v>2746</v>
      </c>
      <c r="F11" s="71">
        <v>94.9</v>
      </c>
      <c r="G11" s="71">
        <v>969</v>
      </c>
      <c r="H11" s="71">
        <v>95.7</v>
      </c>
      <c r="I11" s="71">
        <v>4</v>
      </c>
      <c r="J11" s="71">
        <v>66.7</v>
      </c>
    </row>
    <row r="12" spans="1:10">
      <c r="A12" s="57"/>
      <c r="B12" s="70" t="s">
        <v>6</v>
      </c>
      <c r="C12" s="72">
        <v>1007</v>
      </c>
      <c r="D12" s="71">
        <v>96.5</v>
      </c>
      <c r="E12" s="72">
        <v>2882</v>
      </c>
      <c r="F12" s="71">
        <v>97</v>
      </c>
      <c r="G12" s="71">
        <v>949</v>
      </c>
      <c r="H12" s="71">
        <v>98</v>
      </c>
      <c r="I12" s="71">
        <v>0</v>
      </c>
      <c r="J12" s="71">
        <v>0</v>
      </c>
    </row>
    <row r="13" spans="1:10">
      <c r="A13" s="57"/>
      <c r="B13" s="70" t="s">
        <v>4</v>
      </c>
      <c r="C13" s="72">
        <v>1055</v>
      </c>
      <c r="D13" s="71">
        <v>98.4</v>
      </c>
      <c r="E13" s="72">
        <v>2859</v>
      </c>
      <c r="F13" s="71">
        <v>97.3</v>
      </c>
      <c r="G13" s="71">
        <v>955</v>
      </c>
      <c r="H13" s="71">
        <v>96.9</v>
      </c>
      <c r="I13" s="71">
        <v>22</v>
      </c>
      <c r="J13" s="71">
        <v>100</v>
      </c>
    </row>
    <row r="14" spans="1:10">
      <c r="A14" s="57"/>
      <c r="B14" s="70" t="s">
        <v>9</v>
      </c>
      <c r="C14" s="71">
        <v>362</v>
      </c>
      <c r="D14" s="71">
        <v>95.7</v>
      </c>
      <c r="E14" s="72">
        <v>1062</v>
      </c>
      <c r="F14" s="71">
        <v>96.2</v>
      </c>
      <c r="G14" s="71">
        <v>367</v>
      </c>
      <c r="H14" s="71">
        <v>96.8</v>
      </c>
      <c r="I14" s="71">
        <v>0</v>
      </c>
      <c r="J14" s="71">
        <v>0</v>
      </c>
    </row>
    <row r="15" spans="1:10">
      <c r="A15" s="57"/>
      <c r="B15" s="70" t="s">
        <v>14</v>
      </c>
      <c r="C15" s="72">
        <v>2268</v>
      </c>
      <c r="D15" s="71">
        <v>87.8</v>
      </c>
      <c r="E15" s="72">
        <v>3972</v>
      </c>
      <c r="F15" s="71">
        <v>85.3</v>
      </c>
      <c r="G15" s="72">
        <v>1971</v>
      </c>
      <c r="H15" s="71">
        <v>86.4</v>
      </c>
      <c r="I15" s="71">
        <v>0</v>
      </c>
      <c r="J15" s="71">
        <v>0</v>
      </c>
    </row>
    <row r="16" spans="1:10">
      <c r="A16" s="57"/>
      <c r="B16" s="70" t="s">
        <v>10</v>
      </c>
      <c r="C16" s="71">
        <v>722</v>
      </c>
      <c r="D16" s="71">
        <v>98.9</v>
      </c>
      <c r="E16" s="72">
        <v>1997</v>
      </c>
      <c r="F16" s="71">
        <v>98.1</v>
      </c>
      <c r="G16" s="71">
        <v>639</v>
      </c>
      <c r="H16" s="71">
        <v>96.7</v>
      </c>
      <c r="I16" s="71">
        <v>25</v>
      </c>
      <c r="J16" s="71">
        <v>100</v>
      </c>
    </row>
    <row r="17" spans="1:10">
      <c r="A17" s="57"/>
      <c r="B17" s="70" t="s">
        <v>12</v>
      </c>
      <c r="C17" s="72">
        <v>1705</v>
      </c>
      <c r="D17" s="71">
        <v>97.8</v>
      </c>
      <c r="E17" s="72">
        <v>4101</v>
      </c>
      <c r="F17" s="71">
        <v>97.2</v>
      </c>
      <c r="G17" s="72">
        <v>1528</v>
      </c>
      <c r="H17" s="71">
        <v>98.1</v>
      </c>
      <c r="I17" s="72">
        <v>1452</v>
      </c>
      <c r="J17" s="71">
        <v>97.8</v>
      </c>
    </row>
    <row r="18" spans="1:10">
      <c r="A18" s="57"/>
      <c r="B18" s="70" t="s">
        <v>11</v>
      </c>
      <c r="C18" s="71">
        <v>0</v>
      </c>
      <c r="D18" s="71">
        <v>0</v>
      </c>
      <c r="E18" s="72">
        <v>1665</v>
      </c>
      <c r="F18" s="71">
        <v>91.7</v>
      </c>
      <c r="G18" s="71">
        <v>451</v>
      </c>
      <c r="H18" s="71">
        <v>94.1</v>
      </c>
      <c r="I18" s="71">
        <v>19</v>
      </c>
      <c r="J18" s="71">
        <v>100</v>
      </c>
    </row>
    <row r="19" spans="1:10">
      <c r="A19" s="57"/>
      <c r="B19" s="70" t="s">
        <v>387</v>
      </c>
      <c r="C19" s="72">
        <v>1496</v>
      </c>
      <c r="D19" s="71">
        <v>96.5</v>
      </c>
      <c r="E19" s="72">
        <v>3904</v>
      </c>
      <c r="F19" s="71">
        <v>95.7</v>
      </c>
      <c r="G19" s="72">
        <v>1311</v>
      </c>
      <c r="H19" s="71">
        <v>96.7</v>
      </c>
      <c r="I19" s="71">
        <v>328</v>
      </c>
      <c r="J19" s="71">
        <v>99.4</v>
      </c>
    </row>
    <row r="20" spans="1:10">
      <c r="A20" s="57"/>
      <c r="B20" s="70" t="s">
        <v>18</v>
      </c>
      <c r="C20" s="72">
        <v>1711</v>
      </c>
      <c r="D20" s="71">
        <v>93</v>
      </c>
      <c r="E20" s="72">
        <v>4668</v>
      </c>
      <c r="F20" s="71">
        <v>86.3</v>
      </c>
      <c r="G20" s="72">
        <v>1445</v>
      </c>
      <c r="H20" s="71">
        <v>78.400000000000006</v>
      </c>
      <c r="I20" s="71">
        <v>20</v>
      </c>
      <c r="J20" s="71">
        <v>50</v>
      </c>
    </row>
    <row r="21" spans="1:10">
      <c r="A21" s="57"/>
      <c r="B21" s="70" t="s">
        <v>8</v>
      </c>
      <c r="C21" s="72">
        <v>2173</v>
      </c>
      <c r="D21" s="71">
        <v>93.8</v>
      </c>
      <c r="E21" s="72">
        <v>6242</v>
      </c>
      <c r="F21" s="71">
        <v>91.1</v>
      </c>
      <c r="G21" s="72">
        <v>2194</v>
      </c>
      <c r="H21" s="71">
        <v>93.5</v>
      </c>
      <c r="I21" s="71">
        <v>143</v>
      </c>
      <c r="J21" s="71">
        <v>100</v>
      </c>
    </row>
    <row r="22" spans="1:10">
      <c r="A22" s="57"/>
      <c r="B22" s="70" t="s">
        <v>3</v>
      </c>
      <c r="C22" s="72">
        <v>1282</v>
      </c>
      <c r="D22" s="71">
        <v>99.2</v>
      </c>
      <c r="E22" s="72">
        <v>3209</v>
      </c>
      <c r="F22" s="71">
        <v>95.1</v>
      </c>
      <c r="G22" s="72">
        <v>1139</v>
      </c>
      <c r="H22" s="71">
        <v>91.6</v>
      </c>
      <c r="I22" s="71">
        <v>2</v>
      </c>
      <c r="J22" s="71">
        <v>100</v>
      </c>
    </row>
    <row r="23" spans="1:10">
      <c r="A23" s="57"/>
      <c r="B23" s="70" t="s">
        <v>13</v>
      </c>
      <c r="C23" s="72">
        <v>1641</v>
      </c>
      <c r="D23" s="71">
        <v>90.7</v>
      </c>
      <c r="E23" s="72">
        <v>4570</v>
      </c>
      <c r="F23" s="71">
        <v>89.7</v>
      </c>
      <c r="G23" s="72">
        <v>1584</v>
      </c>
      <c r="H23" s="71">
        <v>89.6</v>
      </c>
      <c r="I23" s="71">
        <v>39</v>
      </c>
      <c r="J23" s="71">
        <v>100</v>
      </c>
    </row>
    <row r="24" spans="1:10">
      <c r="A24" s="57"/>
      <c r="B24" s="70" t="s">
        <v>17</v>
      </c>
      <c r="C24" s="72">
        <v>4162</v>
      </c>
      <c r="D24" s="71">
        <v>91.8</v>
      </c>
      <c r="E24" s="72">
        <v>10554</v>
      </c>
      <c r="F24" s="71">
        <v>88</v>
      </c>
      <c r="G24" s="72">
        <v>3690</v>
      </c>
      <c r="H24" s="71">
        <v>89.7</v>
      </c>
      <c r="I24" s="71">
        <v>18</v>
      </c>
      <c r="J24" s="71">
        <v>100</v>
      </c>
    </row>
    <row r="25" spans="1:10">
      <c r="A25" s="57"/>
      <c r="B25" s="70" t="s">
        <v>19</v>
      </c>
      <c r="C25" s="71">
        <v>938</v>
      </c>
      <c r="D25" s="71">
        <v>83.3</v>
      </c>
      <c r="E25" s="72">
        <v>2318</v>
      </c>
      <c r="F25" s="71">
        <v>66.400000000000006</v>
      </c>
      <c r="G25" s="71">
        <v>959</v>
      </c>
      <c r="H25" s="71">
        <v>79.099999999999994</v>
      </c>
      <c r="I25" s="71">
        <v>0</v>
      </c>
      <c r="J25" s="71">
        <v>0</v>
      </c>
    </row>
    <row r="26" spans="1:10">
      <c r="A26" s="57"/>
      <c r="B26" s="70" t="s">
        <v>15</v>
      </c>
      <c r="C26" s="71">
        <v>820</v>
      </c>
      <c r="D26" s="71">
        <v>94.4</v>
      </c>
      <c r="E26" s="72">
        <v>1568</v>
      </c>
      <c r="F26" s="71">
        <v>92.9</v>
      </c>
      <c r="G26" s="71">
        <v>763</v>
      </c>
      <c r="H26" s="71">
        <v>92.8</v>
      </c>
      <c r="I26" s="71">
        <v>0</v>
      </c>
      <c r="J26" s="71">
        <v>0</v>
      </c>
    </row>
    <row r="27" spans="1:10">
      <c r="A27" s="57"/>
      <c r="B27" s="70" t="s">
        <v>20</v>
      </c>
      <c r="C27" s="72">
        <v>1031</v>
      </c>
      <c r="D27" s="71">
        <v>95.4</v>
      </c>
      <c r="E27" s="72">
        <v>3113</v>
      </c>
      <c r="F27" s="71">
        <v>93</v>
      </c>
      <c r="G27" s="72">
        <v>1100</v>
      </c>
      <c r="H27" s="71">
        <v>97.3</v>
      </c>
      <c r="I27" s="71">
        <v>0</v>
      </c>
      <c r="J27" s="71">
        <v>0</v>
      </c>
    </row>
    <row r="28" spans="1:10">
      <c r="A28" s="57"/>
      <c r="B28" s="70" t="s">
        <v>5</v>
      </c>
      <c r="C28" s="72">
        <v>1146</v>
      </c>
      <c r="D28" s="71">
        <v>71.5</v>
      </c>
      <c r="E28" s="72">
        <v>3479</v>
      </c>
      <c r="F28" s="71">
        <v>83.9</v>
      </c>
      <c r="G28" s="71">
        <v>984</v>
      </c>
      <c r="H28" s="71">
        <v>75.2</v>
      </c>
      <c r="I28" s="71">
        <v>280</v>
      </c>
      <c r="J28" s="71">
        <v>95.6</v>
      </c>
    </row>
    <row r="29" spans="1:10">
      <c r="A29" s="57"/>
      <c r="B29" s="70" t="s">
        <v>2</v>
      </c>
      <c r="C29" s="72">
        <v>1124</v>
      </c>
      <c r="D29" s="71">
        <v>98.9</v>
      </c>
      <c r="E29" s="72">
        <v>3189</v>
      </c>
      <c r="F29" s="71">
        <v>98.5</v>
      </c>
      <c r="G29" s="72">
        <v>1056</v>
      </c>
      <c r="H29" s="71">
        <v>98.4</v>
      </c>
      <c r="I29" s="71">
        <v>2</v>
      </c>
      <c r="J29" s="71">
        <v>100</v>
      </c>
    </row>
    <row r="30" spans="1:10">
      <c r="A30" s="57"/>
      <c r="B30" s="70" t="s">
        <v>244</v>
      </c>
      <c r="C30" s="72">
        <v>6530</v>
      </c>
      <c r="D30" s="71">
        <v>91.4</v>
      </c>
      <c r="E30" s="72">
        <v>20915</v>
      </c>
      <c r="F30" s="71">
        <v>92.3</v>
      </c>
      <c r="G30" s="72">
        <v>7074</v>
      </c>
      <c r="H30" s="71">
        <v>92.8</v>
      </c>
      <c r="I30" s="71">
        <v>30</v>
      </c>
      <c r="J30" s="71">
        <v>75</v>
      </c>
    </row>
    <row r="31" spans="1:10" ht="15.75" thickBot="1">
      <c r="A31" s="57"/>
      <c r="B31" s="73" t="s">
        <v>1</v>
      </c>
      <c r="C31" s="74">
        <v>2276</v>
      </c>
      <c r="D31" s="75">
        <v>80.400000000000006</v>
      </c>
      <c r="E31" s="74">
        <v>6218</v>
      </c>
      <c r="F31" s="75">
        <v>85</v>
      </c>
      <c r="G31" s="74">
        <v>2316</v>
      </c>
      <c r="H31" s="75">
        <v>91.1</v>
      </c>
      <c r="I31" s="75">
        <v>50</v>
      </c>
      <c r="J31" s="75">
        <v>87.7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L35"/>
  <sheetViews>
    <sheetView workbookViewId="0"/>
  </sheetViews>
  <sheetFormatPr defaultRowHeight="15"/>
  <cols>
    <col min="1" max="1" width="4.42578125" customWidth="1"/>
    <col min="2" max="2" width="3.42578125" bestFit="1" customWidth="1"/>
    <col min="3" max="3" width="37" customWidth="1"/>
    <col min="4" max="9" width="8.85546875" customWidth="1"/>
  </cols>
  <sheetData>
    <row r="1" spans="2:12">
      <c r="B1" s="56" t="s">
        <v>409</v>
      </c>
    </row>
    <row r="3" spans="2:12">
      <c r="B3" s="36"/>
      <c r="C3" s="43"/>
      <c r="D3" s="93" t="s">
        <v>328</v>
      </c>
      <c r="E3" s="93"/>
      <c r="F3" s="93" t="s">
        <v>329</v>
      </c>
      <c r="G3" s="93"/>
      <c r="H3" s="93" t="s">
        <v>363</v>
      </c>
      <c r="I3" s="93"/>
      <c r="L3" s="35"/>
    </row>
    <row r="4" spans="2:12">
      <c r="B4" s="36" t="s">
        <v>330</v>
      </c>
      <c r="C4" s="43" t="s">
        <v>331</v>
      </c>
      <c r="D4" s="37" t="s">
        <v>332</v>
      </c>
      <c r="E4" s="37" t="s">
        <v>364</v>
      </c>
      <c r="F4" s="37" t="s">
        <v>332</v>
      </c>
      <c r="G4" s="37" t="s">
        <v>364</v>
      </c>
      <c r="H4" s="37" t="s">
        <v>332</v>
      </c>
      <c r="I4" s="37" t="s">
        <v>364</v>
      </c>
      <c r="L4" s="35"/>
    </row>
    <row r="5" spans="2:12">
      <c r="B5" s="36">
        <v>1</v>
      </c>
      <c r="C5" s="43" t="s">
        <v>333</v>
      </c>
      <c r="D5" s="94">
        <v>119522</v>
      </c>
      <c r="E5" s="94"/>
      <c r="F5" s="94">
        <v>39770</v>
      </c>
      <c r="G5" s="94"/>
      <c r="H5" s="95"/>
      <c r="I5" s="95"/>
    </row>
    <row r="6" spans="2:12">
      <c r="B6" s="36">
        <v>2</v>
      </c>
      <c r="C6" s="43" t="s">
        <v>334</v>
      </c>
      <c r="D6" s="38">
        <v>54414</v>
      </c>
      <c r="E6" s="38">
        <v>51047</v>
      </c>
      <c r="F6" s="38">
        <v>10199</v>
      </c>
      <c r="G6" s="38">
        <v>9548</v>
      </c>
      <c r="H6" s="38">
        <v>3670</v>
      </c>
      <c r="I6" s="38">
        <v>5721</v>
      </c>
    </row>
    <row r="7" spans="2:12">
      <c r="B7" s="36">
        <v>3</v>
      </c>
      <c r="C7" s="43" t="s">
        <v>335</v>
      </c>
      <c r="D7" s="38">
        <v>31459</v>
      </c>
      <c r="E7" s="38">
        <v>29457</v>
      </c>
      <c r="F7" s="38">
        <v>6366</v>
      </c>
      <c r="G7" s="38">
        <v>5606</v>
      </c>
      <c r="H7" s="38">
        <v>2288</v>
      </c>
      <c r="I7" s="38">
        <v>3726</v>
      </c>
    </row>
    <row r="8" spans="2:12">
      <c r="B8" s="36">
        <v>4</v>
      </c>
      <c r="C8" s="44" t="s">
        <v>362</v>
      </c>
      <c r="D8" s="38">
        <v>18826</v>
      </c>
      <c r="E8" s="38">
        <v>17697</v>
      </c>
      <c r="F8" s="38">
        <v>2680</v>
      </c>
      <c r="G8" s="38">
        <v>2932</v>
      </c>
      <c r="H8" s="38">
        <v>1095</v>
      </c>
      <c r="I8" s="38">
        <v>1142</v>
      </c>
    </row>
    <row r="9" spans="2:12">
      <c r="B9" s="36">
        <v>5</v>
      </c>
      <c r="C9" s="43" t="s">
        <v>336</v>
      </c>
      <c r="D9" s="38">
        <v>9878</v>
      </c>
      <c r="E9" s="38">
        <v>9192</v>
      </c>
      <c r="F9" s="38">
        <v>2268</v>
      </c>
      <c r="G9" s="38">
        <v>2236</v>
      </c>
      <c r="H9" s="38">
        <v>475</v>
      </c>
      <c r="I9" s="38">
        <v>1103</v>
      </c>
    </row>
    <row r="10" spans="2:12">
      <c r="B10" s="36">
        <v>6</v>
      </c>
      <c r="C10" s="43" t="s">
        <v>337</v>
      </c>
      <c r="D10" s="38">
        <v>49806</v>
      </c>
      <c r="E10" s="38">
        <v>46511</v>
      </c>
      <c r="F10" s="38">
        <v>9063</v>
      </c>
      <c r="G10" s="38">
        <v>8455</v>
      </c>
      <c r="H10" s="38">
        <v>3456</v>
      </c>
      <c r="I10" s="38">
        <v>5312</v>
      </c>
    </row>
    <row r="11" spans="2:12">
      <c r="B11" s="36">
        <v>7</v>
      </c>
      <c r="C11" s="43" t="s">
        <v>338</v>
      </c>
      <c r="D11" s="38">
        <v>221</v>
      </c>
      <c r="E11" s="38">
        <v>663</v>
      </c>
      <c r="F11" s="38">
        <v>43</v>
      </c>
      <c r="G11" s="38">
        <v>249</v>
      </c>
      <c r="H11" s="38">
        <v>19</v>
      </c>
      <c r="I11" s="38">
        <v>175</v>
      </c>
    </row>
    <row r="12" spans="2:12">
      <c r="B12" s="36">
        <v>8</v>
      </c>
      <c r="C12" s="43" t="s">
        <v>339</v>
      </c>
      <c r="D12" s="38">
        <v>422</v>
      </c>
      <c r="E12" s="38">
        <v>463</v>
      </c>
      <c r="F12" s="38">
        <v>15</v>
      </c>
      <c r="G12" s="38">
        <v>55</v>
      </c>
      <c r="H12" s="38">
        <v>2</v>
      </c>
      <c r="I12" s="38">
        <v>42</v>
      </c>
    </row>
    <row r="13" spans="2:12">
      <c r="B13" s="36">
        <v>9</v>
      </c>
      <c r="C13" s="43" t="s">
        <v>340</v>
      </c>
      <c r="D13" s="38">
        <v>11081</v>
      </c>
      <c r="E13" s="38">
        <v>10179</v>
      </c>
      <c r="F13" s="38">
        <v>0</v>
      </c>
      <c r="G13" s="38">
        <v>0</v>
      </c>
      <c r="H13" s="38">
        <v>0</v>
      </c>
      <c r="I13" s="38">
        <v>0</v>
      </c>
    </row>
    <row r="14" spans="2:12">
      <c r="B14" s="36">
        <v>10</v>
      </c>
      <c r="C14" s="43" t="s">
        <v>341</v>
      </c>
      <c r="D14" s="38">
        <v>397</v>
      </c>
      <c r="E14" s="38">
        <v>345</v>
      </c>
      <c r="F14" s="38">
        <v>0</v>
      </c>
      <c r="G14" s="38">
        <v>1</v>
      </c>
      <c r="H14" s="38">
        <v>0</v>
      </c>
      <c r="I14" s="38">
        <v>0</v>
      </c>
    </row>
    <row r="15" spans="2:12">
      <c r="B15" s="36">
        <v>11</v>
      </c>
      <c r="C15" s="43" t="s">
        <v>342</v>
      </c>
      <c r="D15" s="38">
        <v>11591</v>
      </c>
      <c r="E15" s="38">
        <v>10567</v>
      </c>
      <c r="F15" s="38">
        <v>0</v>
      </c>
      <c r="G15" s="38">
        <v>2</v>
      </c>
      <c r="H15" s="38">
        <v>0</v>
      </c>
      <c r="I15" s="38">
        <v>0</v>
      </c>
    </row>
    <row r="16" spans="2:12">
      <c r="B16" s="36">
        <v>12</v>
      </c>
      <c r="C16" s="43" t="s">
        <v>343</v>
      </c>
      <c r="D16" s="38">
        <v>11033</v>
      </c>
      <c r="E16" s="38">
        <v>10563</v>
      </c>
      <c r="F16" s="38">
        <v>4</v>
      </c>
      <c r="G16" s="38">
        <v>4</v>
      </c>
      <c r="H16" s="38">
        <v>0</v>
      </c>
      <c r="I16" s="38">
        <v>0</v>
      </c>
    </row>
    <row r="17" spans="2:9">
      <c r="B17" s="36">
        <v>13</v>
      </c>
      <c r="C17" s="43" t="s">
        <v>344</v>
      </c>
      <c r="D17" s="38">
        <v>493</v>
      </c>
      <c r="E17" s="38">
        <v>7338</v>
      </c>
      <c r="F17" s="38">
        <v>60</v>
      </c>
      <c r="G17" s="38">
        <v>56</v>
      </c>
      <c r="H17" s="38">
        <v>12</v>
      </c>
      <c r="I17" s="38">
        <v>1</v>
      </c>
    </row>
    <row r="18" spans="2:9">
      <c r="B18" s="36">
        <v>14</v>
      </c>
      <c r="C18" s="43" t="s">
        <v>345</v>
      </c>
      <c r="D18" s="38">
        <v>330</v>
      </c>
      <c r="E18" s="38">
        <v>7833</v>
      </c>
      <c r="F18" s="38">
        <v>57</v>
      </c>
      <c r="G18" s="38">
        <v>1035</v>
      </c>
      <c r="H18" s="38">
        <v>2</v>
      </c>
      <c r="I18" s="38">
        <v>56</v>
      </c>
    </row>
    <row r="19" spans="2:9">
      <c r="B19" s="36">
        <v>15</v>
      </c>
      <c r="C19" s="43" t="s">
        <v>346</v>
      </c>
      <c r="D19" s="38">
        <v>200</v>
      </c>
      <c r="E19" s="38">
        <v>8781</v>
      </c>
      <c r="F19" s="38">
        <v>81</v>
      </c>
      <c r="G19" s="38">
        <v>4341</v>
      </c>
      <c r="H19" s="38">
        <v>8</v>
      </c>
      <c r="I19" s="38">
        <v>1725</v>
      </c>
    </row>
    <row r="20" spans="2:9">
      <c r="B20" s="36">
        <v>16</v>
      </c>
      <c r="C20" s="43" t="s">
        <v>347</v>
      </c>
      <c r="D20" s="38">
        <v>1226</v>
      </c>
      <c r="E20" s="38">
        <v>6552</v>
      </c>
      <c r="F20" s="38">
        <v>41</v>
      </c>
      <c r="G20" s="38">
        <v>4771</v>
      </c>
      <c r="H20" s="38">
        <v>62</v>
      </c>
      <c r="I20" s="38">
        <v>2334</v>
      </c>
    </row>
    <row r="21" spans="2:9">
      <c r="B21" s="36">
        <v>17</v>
      </c>
      <c r="C21" s="43" t="s">
        <v>348</v>
      </c>
      <c r="D21" s="38">
        <v>6881</v>
      </c>
      <c r="E21" s="38">
        <v>6425</v>
      </c>
      <c r="F21" s="38">
        <v>162</v>
      </c>
      <c r="G21" s="38">
        <v>33</v>
      </c>
      <c r="H21" s="38">
        <v>0</v>
      </c>
      <c r="I21" s="38">
        <v>0</v>
      </c>
    </row>
    <row r="22" spans="2:9">
      <c r="B22" s="36">
        <v>18</v>
      </c>
      <c r="C22" s="43" t="s">
        <v>349</v>
      </c>
      <c r="D22" s="38">
        <v>6622</v>
      </c>
      <c r="E22" s="38">
        <v>7327</v>
      </c>
      <c r="F22" s="38">
        <v>1622</v>
      </c>
      <c r="G22" s="38">
        <v>974</v>
      </c>
      <c r="H22" s="38">
        <v>21</v>
      </c>
      <c r="I22" s="38">
        <v>43</v>
      </c>
    </row>
    <row r="23" spans="2:9">
      <c r="B23" s="36">
        <v>19</v>
      </c>
      <c r="C23" s="43" t="s">
        <v>350</v>
      </c>
      <c r="D23" s="38">
        <v>6546</v>
      </c>
      <c r="E23" s="38">
        <v>9091</v>
      </c>
      <c r="F23" s="38">
        <v>4955</v>
      </c>
      <c r="G23" s="38">
        <v>4108</v>
      </c>
      <c r="H23" s="38">
        <v>640</v>
      </c>
      <c r="I23" s="38">
        <v>1392</v>
      </c>
    </row>
    <row r="24" spans="2:9">
      <c r="B24" s="36">
        <v>20</v>
      </c>
      <c r="C24" s="43" t="s">
        <v>351</v>
      </c>
      <c r="D24" s="38">
        <v>1592</v>
      </c>
      <c r="E24" s="38">
        <v>8008</v>
      </c>
      <c r="F24" s="38">
        <v>1919</v>
      </c>
      <c r="G24" s="38">
        <v>6508</v>
      </c>
      <c r="H24" s="38">
        <v>1808</v>
      </c>
      <c r="I24" s="38">
        <v>3125</v>
      </c>
    </row>
    <row r="25" spans="2:9">
      <c r="B25" s="36">
        <v>21</v>
      </c>
      <c r="C25" s="43" t="s">
        <v>352</v>
      </c>
      <c r="D25" s="38"/>
      <c r="E25" s="38">
        <v>16627</v>
      </c>
      <c r="F25" s="38"/>
      <c r="G25" s="38">
        <v>7673</v>
      </c>
      <c r="H25" s="38"/>
      <c r="I25" s="38">
        <v>4833</v>
      </c>
    </row>
    <row r="26" spans="2:9" ht="30">
      <c r="B26" s="36">
        <v>22</v>
      </c>
      <c r="C26" s="43" t="s">
        <v>353</v>
      </c>
      <c r="D26" s="38">
        <v>1164</v>
      </c>
      <c r="E26" s="38">
        <v>553</v>
      </c>
      <c r="F26" s="38">
        <v>300</v>
      </c>
      <c r="G26" s="38">
        <v>121</v>
      </c>
      <c r="H26" s="38">
        <v>1</v>
      </c>
      <c r="I26" s="38">
        <v>1</v>
      </c>
    </row>
    <row r="27" spans="2:9">
      <c r="B27" s="36">
        <v>23</v>
      </c>
      <c r="C27" s="43" t="s">
        <v>354</v>
      </c>
      <c r="D27" s="38">
        <v>16</v>
      </c>
      <c r="E27" s="38">
        <v>4</v>
      </c>
      <c r="F27" s="38">
        <v>1</v>
      </c>
      <c r="G27" s="38">
        <v>1</v>
      </c>
      <c r="H27" s="38">
        <v>0</v>
      </c>
      <c r="I27" s="38">
        <v>0</v>
      </c>
    </row>
    <row r="28" spans="2:9">
      <c r="B28" s="36">
        <v>24</v>
      </c>
      <c r="C28" s="43" t="s">
        <v>355</v>
      </c>
      <c r="D28" s="38">
        <v>187</v>
      </c>
      <c r="E28" s="38">
        <v>127</v>
      </c>
      <c r="F28" s="38">
        <v>124</v>
      </c>
      <c r="G28" s="38">
        <v>74</v>
      </c>
      <c r="H28" s="38">
        <v>2</v>
      </c>
      <c r="I28" s="38">
        <v>8</v>
      </c>
    </row>
    <row r="29" spans="2:9">
      <c r="B29" s="36">
        <v>25</v>
      </c>
      <c r="C29" s="43" t="s">
        <v>356</v>
      </c>
      <c r="D29" s="38">
        <v>1817</v>
      </c>
      <c r="E29" s="38">
        <v>1355</v>
      </c>
      <c r="F29" s="38">
        <v>640</v>
      </c>
      <c r="G29" s="38">
        <v>670</v>
      </c>
      <c r="H29" s="38">
        <v>65</v>
      </c>
      <c r="I29" s="38">
        <v>85</v>
      </c>
    </row>
    <row r="30" spans="2:9">
      <c r="B30" s="36">
        <v>26</v>
      </c>
      <c r="C30" s="43" t="s">
        <v>357</v>
      </c>
      <c r="D30" s="38">
        <v>14393</v>
      </c>
      <c r="E30" s="38">
        <v>13435</v>
      </c>
      <c r="F30" s="38">
        <v>4286</v>
      </c>
      <c r="G30" s="38">
        <v>3805</v>
      </c>
      <c r="H30" s="38">
        <v>1296</v>
      </c>
      <c r="I30" s="38">
        <v>1836</v>
      </c>
    </row>
    <row r="31" spans="2:9" ht="30">
      <c r="B31" s="36">
        <v>27</v>
      </c>
      <c r="C31" s="43" t="s">
        <v>358</v>
      </c>
      <c r="D31" s="38">
        <v>9145</v>
      </c>
      <c r="E31" s="38">
        <v>8458</v>
      </c>
      <c r="F31" s="38">
        <v>1905</v>
      </c>
      <c r="G31" s="38">
        <v>1939</v>
      </c>
      <c r="H31" s="38">
        <v>412</v>
      </c>
      <c r="I31" s="38">
        <v>656</v>
      </c>
    </row>
    <row r="32" spans="2:9">
      <c r="B32" s="36">
        <v>28</v>
      </c>
      <c r="C32" s="43" t="s">
        <v>359</v>
      </c>
      <c r="D32" s="38">
        <v>52250</v>
      </c>
      <c r="E32" s="38">
        <v>49925</v>
      </c>
      <c r="F32" s="38">
        <v>4787</v>
      </c>
      <c r="G32" s="38">
        <v>4778</v>
      </c>
      <c r="H32" s="38">
        <v>655</v>
      </c>
      <c r="I32" s="38">
        <v>1280</v>
      </c>
    </row>
    <row r="33" spans="2:9">
      <c r="B33" s="36">
        <v>29</v>
      </c>
      <c r="C33" s="43" t="s">
        <v>360</v>
      </c>
      <c r="D33" s="38">
        <v>49239</v>
      </c>
      <c r="E33" s="38">
        <v>45914</v>
      </c>
      <c r="F33" s="38">
        <v>7088</v>
      </c>
      <c r="G33" s="38">
        <v>6373</v>
      </c>
      <c r="H33" s="38">
        <v>2113</v>
      </c>
      <c r="I33" s="38">
        <v>3252</v>
      </c>
    </row>
    <row r="35" spans="2:9">
      <c r="B35" s="45" t="s">
        <v>365</v>
      </c>
      <c r="C35" s="33" t="s">
        <v>366</v>
      </c>
      <c r="D35" s="34"/>
      <c r="F35" s="34"/>
    </row>
  </sheetData>
  <mergeCells count="6">
    <mergeCell ref="D3:E3"/>
    <mergeCell ref="F3:G3"/>
    <mergeCell ref="H3:I3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M35"/>
  <sheetViews>
    <sheetView workbookViewId="0">
      <selection activeCell="F13" sqref="F13"/>
    </sheetView>
  </sheetViews>
  <sheetFormatPr defaultRowHeight="15"/>
  <cols>
    <col min="1" max="1" width="4.7109375" customWidth="1"/>
    <col min="2" max="2" width="3.42578125" bestFit="1" customWidth="1"/>
    <col min="3" max="3" width="38.28515625" customWidth="1"/>
    <col min="4" max="9" width="9.28515625" customWidth="1"/>
  </cols>
  <sheetData>
    <row r="1" spans="2:13">
      <c r="B1" s="56" t="s">
        <v>410</v>
      </c>
    </row>
    <row r="3" spans="2:13">
      <c r="B3" s="36"/>
      <c r="C3" s="36"/>
      <c r="D3" s="93" t="s">
        <v>328</v>
      </c>
      <c r="E3" s="93"/>
      <c r="F3" s="93" t="s">
        <v>329</v>
      </c>
      <c r="G3" s="93"/>
      <c r="H3" s="93" t="s">
        <v>363</v>
      </c>
      <c r="I3" s="93"/>
    </row>
    <row r="4" spans="2:13">
      <c r="B4" s="36" t="s">
        <v>330</v>
      </c>
      <c r="C4" s="43" t="s">
        <v>331</v>
      </c>
      <c r="D4" s="37" t="s">
        <v>332</v>
      </c>
      <c r="E4" s="37" t="s">
        <v>364</v>
      </c>
      <c r="F4" s="37" t="s">
        <v>332</v>
      </c>
      <c r="G4" s="37" t="s">
        <v>364</v>
      </c>
      <c r="H4" s="37" t="s">
        <v>332</v>
      </c>
      <c r="I4" s="37" t="s">
        <v>364</v>
      </c>
    </row>
    <row r="5" spans="2:13">
      <c r="B5" s="36">
        <v>1</v>
      </c>
      <c r="C5" s="43" t="s">
        <v>361</v>
      </c>
      <c r="D5" s="38">
        <v>119522</v>
      </c>
      <c r="E5" s="39">
        <v>88.235638627198341</v>
      </c>
      <c r="F5" s="38">
        <v>39770</v>
      </c>
      <c r="G5" s="39">
        <v>56.758863464923301</v>
      </c>
      <c r="H5" s="58" t="s">
        <v>412</v>
      </c>
      <c r="I5" s="59">
        <v>32.283198594816135</v>
      </c>
    </row>
    <row r="6" spans="2:13">
      <c r="B6" s="36">
        <v>2</v>
      </c>
      <c r="C6" s="43" t="s">
        <v>334</v>
      </c>
      <c r="D6" s="40">
        <v>54414</v>
      </c>
      <c r="E6" s="40">
        <v>51047</v>
      </c>
      <c r="F6" s="40">
        <v>11264</v>
      </c>
      <c r="G6" s="40">
        <v>11309</v>
      </c>
      <c r="H6" s="40">
        <v>5802</v>
      </c>
      <c r="I6" s="40">
        <v>8534</v>
      </c>
      <c r="K6" s="34"/>
      <c r="L6" s="34"/>
      <c r="M6" s="34"/>
    </row>
    <row r="7" spans="2:13">
      <c r="B7" s="36">
        <v>3</v>
      </c>
      <c r="C7" s="43" t="s">
        <v>335</v>
      </c>
      <c r="D7" s="41">
        <v>57.814165472121147</v>
      </c>
      <c r="E7" s="41">
        <v>57.705643818441828</v>
      </c>
      <c r="F7" s="41">
        <v>70.37464488636364</v>
      </c>
      <c r="G7" s="41">
        <v>65.699885047307447</v>
      </c>
      <c r="H7" s="41">
        <v>64.977593933126514</v>
      </c>
      <c r="I7" s="41">
        <v>72.029528943051318</v>
      </c>
    </row>
    <row r="8" spans="2:13">
      <c r="B8" s="36">
        <v>4</v>
      </c>
      <c r="C8" s="44" t="s">
        <v>362</v>
      </c>
      <c r="D8" s="42">
        <v>34.597713823648327</v>
      </c>
      <c r="E8" s="42">
        <v>34.668051011812643</v>
      </c>
      <c r="F8" s="42">
        <v>24.547230113636363</v>
      </c>
      <c r="G8" s="42">
        <v>29.286409054735167</v>
      </c>
      <c r="H8" s="42">
        <v>29.713891761461564</v>
      </c>
      <c r="I8" s="42">
        <v>18.725099601593623</v>
      </c>
    </row>
    <row r="9" spans="2:13">
      <c r="B9" s="36">
        <v>5</v>
      </c>
      <c r="C9" s="43" t="s">
        <v>336</v>
      </c>
      <c r="D9" s="42">
        <v>18.153416400191126</v>
      </c>
      <c r="E9" s="42">
        <v>18.006934785589753</v>
      </c>
      <c r="F9" s="42">
        <v>4.4477982954545459</v>
      </c>
      <c r="G9" s="42">
        <v>4.5981077018304006</v>
      </c>
      <c r="H9" s="42">
        <v>4.1020337814546703</v>
      </c>
      <c r="I9" s="42">
        <v>8.1438950082024846</v>
      </c>
    </row>
    <row r="10" spans="2:13">
      <c r="B10" s="36">
        <v>6</v>
      </c>
      <c r="C10" s="43" t="s">
        <v>337</v>
      </c>
      <c r="D10" s="42">
        <v>91.531591134634468</v>
      </c>
      <c r="E10" s="42">
        <v>91.114071346014455</v>
      </c>
      <c r="F10" s="42">
        <v>99.911221590909093</v>
      </c>
      <c r="G10" s="42">
        <v>100.01768502962243</v>
      </c>
      <c r="H10" s="42">
        <v>100.0517063081696</v>
      </c>
      <c r="I10" s="42">
        <v>100.07030700726504</v>
      </c>
    </row>
    <row r="11" spans="2:13">
      <c r="B11" s="36">
        <v>7</v>
      </c>
      <c r="C11" s="43" t="s">
        <v>338</v>
      </c>
      <c r="D11" s="42">
        <v>0.40614547726687988</v>
      </c>
      <c r="E11" s="42">
        <v>1.2988030638431249</v>
      </c>
      <c r="F11" s="42">
        <v>0.55930397727272729</v>
      </c>
      <c r="G11" s="42">
        <v>3.3689981430718898</v>
      </c>
      <c r="H11" s="42">
        <v>0.75835918648741818</v>
      </c>
      <c r="I11" s="42">
        <v>3.1520974923834078</v>
      </c>
    </row>
    <row r="12" spans="2:13">
      <c r="B12" s="36">
        <v>8</v>
      </c>
      <c r="C12" s="43" t="s">
        <v>339</v>
      </c>
      <c r="D12" s="42">
        <v>0.77553570772227731</v>
      </c>
      <c r="E12" s="42">
        <v>0.90700726781201646</v>
      </c>
      <c r="F12" s="42">
        <v>3.551136363636364E-2</v>
      </c>
      <c r="G12" s="42">
        <v>0.31833053320364313</v>
      </c>
      <c r="H12" s="42">
        <v>5.1706308169596697E-2</v>
      </c>
      <c r="I12" s="42">
        <v>0.48043121631122571</v>
      </c>
    </row>
    <row r="13" spans="2:13">
      <c r="B13" s="36">
        <v>9</v>
      </c>
      <c r="C13" s="43" t="s">
        <v>340</v>
      </c>
      <c r="D13" s="42">
        <v>54.182373431311738</v>
      </c>
      <c r="E13" s="42">
        <v>54.540679657545041</v>
      </c>
      <c r="F13" s="42"/>
      <c r="G13" s="42"/>
      <c r="H13" s="42"/>
      <c r="I13" s="42"/>
    </row>
    <row r="14" spans="2:13">
      <c r="B14" s="36">
        <v>10</v>
      </c>
      <c r="C14" s="43" t="s">
        <v>341</v>
      </c>
      <c r="D14" s="42">
        <v>4.4033465433729636E-2</v>
      </c>
      <c r="E14" s="42">
        <v>7.7041602465331288E-2</v>
      </c>
      <c r="F14" s="42"/>
      <c r="G14" s="42"/>
      <c r="H14" s="42"/>
      <c r="I14" s="42"/>
    </row>
    <row r="15" spans="2:13">
      <c r="B15" s="36">
        <v>11</v>
      </c>
      <c r="C15" s="43" t="s">
        <v>342</v>
      </c>
      <c r="D15" s="42">
        <v>51.925370997757312</v>
      </c>
      <c r="E15" s="42">
        <v>52.991228530910242</v>
      </c>
      <c r="F15" s="42"/>
      <c r="G15" s="42"/>
      <c r="H15" s="42"/>
      <c r="I15" s="42"/>
    </row>
    <row r="16" spans="2:13">
      <c r="B16" s="36">
        <v>12</v>
      </c>
      <c r="C16" s="43" t="s">
        <v>343</v>
      </c>
      <c r="D16" s="42">
        <v>74.342951663297185</v>
      </c>
      <c r="E16" s="42">
        <v>70.254732877391206</v>
      </c>
      <c r="F16" s="42"/>
      <c r="G16" s="42"/>
      <c r="H16" s="42"/>
      <c r="I16" s="42"/>
    </row>
    <row r="17" spans="2:9">
      <c r="B17" s="36">
        <v>13</v>
      </c>
      <c r="C17" s="43" t="s">
        <v>344</v>
      </c>
      <c r="D17" s="42">
        <v>0.90601683390303966</v>
      </c>
      <c r="E17" s="42">
        <v>14.374987756381374</v>
      </c>
      <c r="F17" s="42">
        <v>0.68359375</v>
      </c>
      <c r="G17" s="42">
        <v>7.9582633300910782E-2</v>
      </c>
      <c r="H17" s="42">
        <v>0.70665287831782142</v>
      </c>
      <c r="I17" s="42">
        <v>2.3435669088352474E-2</v>
      </c>
    </row>
    <row r="18" spans="2:9">
      <c r="B18" s="36">
        <v>14</v>
      </c>
      <c r="C18" s="43" t="s">
        <v>345</v>
      </c>
      <c r="D18" s="42">
        <v>0.60646157238945853</v>
      </c>
      <c r="E18" s="42">
        <v>15.344682351558367</v>
      </c>
      <c r="F18" s="42">
        <v>0.31072443181818182</v>
      </c>
      <c r="G18" s="42">
        <v>5.5177292421964808</v>
      </c>
      <c r="H18" s="42">
        <v>0</v>
      </c>
      <c r="I18" s="42">
        <v>0.97258026716662771</v>
      </c>
    </row>
    <row r="19" spans="2:9">
      <c r="B19" s="36">
        <v>15</v>
      </c>
      <c r="C19" s="43" t="s">
        <v>346</v>
      </c>
      <c r="D19" s="42">
        <v>0.36755246811482339</v>
      </c>
      <c r="E19" s="42">
        <v>17.201794424745824</v>
      </c>
      <c r="F19" s="42">
        <v>0.23082386363636365</v>
      </c>
      <c r="G19" s="42">
        <v>32.452029357149179</v>
      </c>
      <c r="H19" s="42">
        <v>0.1723543605653223</v>
      </c>
      <c r="I19" s="42">
        <v>18.115772205296462</v>
      </c>
    </row>
    <row r="20" spans="2:9">
      <c r="B20" s="36">
        <v>16</v>
      </c>
      <c r="C20" s="43" t="s">
        <v>347</v>
      </c>
      <c r="D20" s="42">
        <v>2.2530966295438675</v>
      </c>
      <c r="E20" s="42">
        <v>12.835230277979118</v>
      </c>
      <c r="F20" s="42">
        <v>0.1953125</v>
      </c>
      <c r="G20" s="42">
        <v>60.942612078875236</v>
      </c>
      <c r="H20" s="42">
        <v>1.3271285763529816</v>
      </c>
      <c r="I20" s="42">
        <v>52.120928052495898</v>
      </c>
    </row>
    <row r="21" spans="2:9">
      <c r="B21" s="36">
        <v>17</v>
      </c>
      <c r="C21" s="43" t="s">
        <v>348</v>
      </c>
      <c r="D21" s="42">
        <v>12.645642665490497</v>
      </c>
      <c r="E21" s="42">
        <v>12.586439947499365</v>
      </c>
      <c r="F21" s="42">
        <v>1.3139204545454546</v>
      </c>
      <c r="G21" s="42">
        <v>7.9582633300910782E-2</v>
      </c>
      <c r="H21" s="42">
        <v>6.894174422612892E-2</v>
      </c>
      <c r="I21" s="42">
        <v>0</v>
      </c>
    </row>
    <row r="22" spans="2:9">
      <c r="B22" s="36">
        <v>18</v>
      </c>
      <c r="C22" s="43" t="s">
        <v>349</v>
      </c>
      <c r="D22" s="42">
        <v>12.169662219281802</v>
      </c>
      <c r="E22" s="42">
        <v>14.353438987599661</v>
      </c>
      <c r="F22" s="42">
        <v>10.191761363636363</v>
      </c>
      <c r="G22" s="42">
        <v>5.3674064904058714</v>
      </c>
      <c r="H22" s="42">
        <v>0.20682523267838679</v>
      </c>
      <c r="I22" s="42">
        <v>0.67963440356222171</v>
      </c>
    </row>
    <row r="23" spans="2:9">
      <c r="B23" s="36">
        <v>19</v>
      </c>
      <c r="C23" s="43" t="s">
        <v>350</v>
      </c>
      <c r="D23" s="42">
        <v>12.029992281398169</v>
      </c>
      <c r="E23" s="42">
        <v>17.809077908594041</v>
      </c>
      <c r="F23" s="42">
        <v>41.850142045454547</v>
      </c>
      <c r="G23" s="42">
        <v>29.330621628791224</v>
      </c>
      <c r="H23" s="42">
        <v>10.772147535332643</v>
      </c>
      <c r="I23" s="42">
        <v>11.436606515116006</v>
      </c>
    </row>
    <row r="24" spans="2:9">
      <c r="B24" s="36">
        <v>20</v>
      </c>
      <c r="C24" s="43" t="s">
        <v>351</v>
      </c>
      <c r="D24" s="42">
        <v>2.925717646193994</v>
      </c>
      <c r="E24" s="42">
        <v>15.687503673085587</v>
      </c>
      <c r="F24" s="42">
        <v>25.994318181818183</v>
      </c>
      <c r="G24" s="42">
        <v>64.285082677513486</v>
      </c>
      <c r="H24" s="42">
        <v>57.721475353326433</v>
      </c>
      <c r="I24" s="42">
        <v>57.804077806421375</v>
      </c>
    </row>
    <row r="25" spans="2:9">
      <c r="B25" s="36">
        <v>21</v>
      </c>
      <c r="C25" s="43" t="s">
        <v>352</v>
      </c>
      <c r="D25" s="42"/>
      <c r="E25" s="42">
        <v>32.571943503046214</v>
      </c>
      <c r="F25" s="42"/>
      <c r="G25" s="42">
        <v>90.476611548324342</v>
      </c>
      <c r="H25" s="42"/>
      <c r="I25" s="42">
        <v>89.992969299273497</v>
      </c>
    </row>
    <row r="26" spans="2:9" ht="30">
      <c r="B26" s="36">
        <v>22</v>
      </c>
      <c r="C26" s="43" t="s">
        <v>353</v>
      </c>
      <c r="D26" s="42">
        <v>2.1391553644282721</v>
      </c>
      <c r="E26" s="42">
        <v>1.0833153760260152</v>
      </c>
      <c r="F26" s="42">
        <v>2.2993607954545454</v>
      </c>
      <c r="G26" s="42">
        <v>1.0787868069679016</v>
      </c>
      <c r="H26" s="42">
        <v>0</v>
      </c>
      <c r="I26" s="42">
        <v>2.3435669088352474E-2</v>
      </c>
    </row>
    <row r="27" spans="2:9">
      <c r="B27" s="36">
        <v>23</v>
      </c>
      <c r="C27" s="43" t="s">
        <v>354</v>
      </c>
      <c r="D27" s="42">
        <v>2.9404197449185872E-2</v>
      </c>
      <c r="E27" s="42">
        <v>7.8359159206221711E-3</v>
      </c>
      <c r="F27" s="42">
        <v>0.26633522727272724</v>
      </c>
      <c r="G27" s="42">
        <v>0.35370059244849239</v>
      </c>
      <c r="H27" s="42">
        <v>0</v>
      </c>
      <c r="I27" s="42">
        <v>0</v>
      </c>
    </row>
    <row r="28" spans="2:9">
      <c r="B28" s="36">
        <v>24</v>
      </c>
      <c r="C28" s="43" t="s">
        <v>355</v>
      </c>
      <c r="D28" s="42">
        <v>0.3436615576873599</v>
      </c>
      <c r="E28" s="42">
        <v>0.24879033047975396</v>
      </c>
      <c r="F28" s="42">
        <v>0.31960227272727276</v>
      </c>
      <c r="G28" s="42">
        <v>0.24759041471394466</v>
      </c>
      <c r="H28" s="42">
        <v>0</v>
      </c>
      <c r="I28" s="42">
        <v>0</v>
      </c>
    </row>
    <row r="29" spans="2:9">
      <c r="B29" s="36">
        <v>25</v>
      </c>
      <c r="C29" s="43" t="s">
        <v>356</v>
      </c>
      <c r="D29" s="42">
        <v>3.3392141728231706</v>
      </c>
      <c r="E29" s="42">
        <v>2.6544165181107604</v>
      </c>
      <c r="F29" s="42">
        <v>4.3678977272727275</v>
      </c>
      <c r="G29" s="42">
        <v>2.6527544433636927</v>
      </c>
      <c r="H29" s="42">
        <v>1.4305411926921752</v>
      </c>
      <c r="I29" s="42">
        <v>1.3827044762127958</v>
      </c>
    </row>
    <row r="30" spans="2:9">
      <c r="B30" s="36">
        <v>26</v>
      </c>
      <c r="C30" s="43" t="s">
        <v>357</v>
      </c>
      <c r="D30" s="42">
        <v>26.450913367883267</v>
      </c>
      <c r="E30" s="42">
        <v>26.31888259838972</v>
      </c>
      <c r="F30" s="42">
        <v>40.474076704545453</v>
      </c>
      <c r="G30" s="42">
        <v>38.288089132549295</v>
      </c>
      <c r="H30" s="42">
        <v>30.024129610479143</v>
      </c>
      <c r="I30" s="42">
        <v>31.837356456526834</v>
      </c>
    </row>
    <row r="31" spans="2:9" ht="30">
      <c r="B31" s="36">
        <v>27</v>
      </c>
      <c r="C31" s="43" t="s">
        <v>358</v>
      </c>
      <c r="D31" s="42">
        <v>16.8063366045503</v>
      </c>
      <c r="E31" s="42">
        <v>16.569044214155582</v>
      </c>
      <c r="F31" s="42">
        <v>35.9375</v>
      </c>
      <c r="G31" s="42">
        <v>36.722964010964724</v>
      </c>
      <c r="H31" s="42">
        <v>17.528438469493281</v>
      </c>
      <c r="I31" s="42">
        <v>18.584485587063508</v>
      </c>
    </row>
    <row r="32" spans="2:9">
      <c r="B32" s="36">
        <v>28</v>
      </c>
      <c r="C32" s="43" t="s">
        <v>359</v>
      </c>
      <c r="D32" s="42">
        <v>96.023082294997607</v>
      </c>
      <c r="E32" s="42">
        <v>97.802025584265479</v>
      </c>
      <c r="F32" s="42">
        <v>38.911576704545453</v>
      </c>
      <c r="G32" s="42">
        <v>43.487487841542134</v>
      </c>
      <c r="H32" s="42">
        <v>12.237159600137884</v>
      </c>
      <c r="I32" s="42">
        <v>16.334661354581673</v>
      </c>
    </row>
    <row r="33" spans="2:9">
      <c r="B33" s="36">
        <v>29</v>
      </c>
      <c r="C33" s="43" t="s">
        <v>360</v>
      </c>
      <c r="D33" s="42">
        <v>90.489579887528947</v>
      </c>
      <c r="E33" s="42">
        <v>89.94456089486161</v>
      </c>
      <c r="F33" s="42">
        <v>73.703835227272734</v>
      </c>
      <c r="G33" s="42">
        <v>73.171810062781844</v>
      </c>
      <c r="H33" s="42">
        <v>61.995863495346434</v>
      </c>
      <c r="I33" s="42">
        <v>66.205765174595726</v>
      </c>
    </row>
    <row r="35" spans="2:9">
      <c r="B35" s="45" t="s">
        <v>365</v>
      </c>
      <c r="C35" s="33" t="s">
        <v>366</v>
      </c>
      <c r="E35" s="34"/>
      <c r="G35" s="34"/>
      <c r="I35" s="34"/>
    </row>
  </sheetData>
  <mergeCells count="3"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N29"/>
  <sheetViews>
    <sheetView workbookViewId="0">
      <selection activeCell="D31" sqref="D31"/>
    </sheetView>
  </sheetViews>
  <sheetFormatPr defaultRowHeight="15"/>
  <cols>
    <col min="2" max="2" width="20.42578125" customWidth="1"/>
  </cols>
  <sheetData>
    <row r="2" spans="1:14">
      <c r="A2" s="77" t="s">
        <v>427</v>
      </c>
      <c r="C2" s="77" t="s">
        <v>417</v>
      </c>
    </row>
    <row r="3" spans="1:14" ht="15.75" thickBot="1">
      <c r="B3" s="76"/>
    </row>
    <row r="4" spans="1:14" ht="25.5" customHeight="1" thickBot="1">
      <c r="B4" s="78" t="s">
        <v>428</v>
      </c>
      <c r="C4" s="97" t="s">
        <v>429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5.75" thickBot="1">
      <c r="B5" s="79" t="s">
        <v>418</v>
      </c>
      <c r="C5" s="96" t="s">
        <v>419</v>
      </c>
      <c r="D5" s="96"/>
      <c r="E5" s="96"/>
      <c r="F5" s="96" t="s">
        <v>420</v>
      </c>
      <c r="G5" s="96"/>
      <c r="H5" s="96"/>
      <c r="I5" s="96" t="s">
        <v>421</v>
      </c>
      <c r="J5" s="96"/>
      <c r="K5" s="96"/>
      <c r="L5" s="96" t="s">
        <v>422</v>
      </c>
      <c r="M5" s="96"/>
      <c r="N5" s="96"/>
    </row>
    <row r="6" spans="1:14" ht="15.75" thickBot="1">
      <c r="B6" s="80" t="s">
        <v>22</v>
      </c>
      <c r="C6" s="81" t="s">
        <v>423</v>
      </c>
      <c r="D6" s="81" t="s">
        <v>424</v>
      </c>
      <c r="E6" s="81" t="s">
        <v>425</v>
      </c>
      <c r="F6" s="81" t="s">
        <v>423</v>
      </c>
      <c r="G6" s="81" t="s">
        <v>424</v>
      </c>
      <c r="H6" s="81" t="s">
        <v>425</v>
      </c>
      <c r="I6" s="81" t="s">
        <v>423</v>
      </c>
      <c r="J6" s="81" t="s">
        <v>424</v>
      </c>
      <c r="K6" s="81" t="s">
        <v>425</v>
      </c>
      <c r="L6" s="81" t="s">
        <v>423</v>
      </c>
      <c r="M6" s="81" t="s">
        <v>424</v>
      </c>
      <c r="N6" s="81" t="s">
        <v>425</v>
      </c>
    </row>
    <row r="7" spans="1:14">
      <c r="B7" s="83" t="s">
        <v>426</v>
      </c>
      <c r="C7" s="84">
        <v>7437</v>
      </c>
      <c r="D7" s="84">
        <v>3476</v>
      </c>
      <c r="E7" s="85">
        <v>178</v>
      </c>
      <c r="F7" s="84">
        <v>17582</v>
      </c>
      <c r="G7" s="84">
        <v>5307</v>
      </c>
      <c r="H7" s="85">
        <v>199</v>
      </c>
      <c r="I7" s="84">
        <v>20766</v>
      </c>
      <c r="J7" s="84">
        <v>6658</v>
      </c>
      <c r="K7" s="84">
        <v>3706</v>
      </c>
      <c r="L7" s="98">
        <v>26782</v>
      </c>
      <c r="M7" s="99">
        <v>4378</v>
      </c>
      <c r="N7" s="100">
        <v>2191</v>
      </c>
    </row>
    <row r="8" spans="1:14">
      <c r="B8" s="86" t="s">
        <v>0</v>
      </c>
      <c r="C8" s="87">
        <v>1980</v>
      </c>
      <c r="D8" s="88">
        <v>672</v>
      </c>
      <c r="E8" s="88">
        <v>89</v>
      </c>
      <c r="F8" s="87">
        <v>3954</v>
      </c>
      <c r="G8" s="87">
        <v>1784</v>
      </c>
      <c r="H8" s="88">
        <v>3</v>
      </c>
      <c r="I8" s="87">
        <v>3672</v>
      </c>
      <c r="J8" s="87">
        <v>1763</v>
      </c>
      <c r="K8" s="87">
        <v>1667</v>
      </c>
      <c r="L8" s="101">
        <v>5953</v>
      </c>
      <c r="M8" s="102">
        <v>1081</v>
      </c>
      <c r="N8" s="103">
        <v>1255</v>
      </c>
    </row>
    <row r="9" spans="1:14">
      <c r="B9" s="86" t="s">
        <v>1</v>
      </c>
      <c r="C9" s="88">
        <v>617</v>
      </c>
      <c r="D9" s="88">
        <v>107</v>
      </c>
      <c r="E9" s="88">
        <v>1</v>
      </c>
      <c r="F9" s="87">
        <v>1280</v>
      </c>
      <c r="G9" s="88">
        <v>262</v>
      </c>
      <c r="H9" s="88">
        <v>1</v>
      </c>
      <c r="I9" s="87">
        <v>2195</v>
      </c>
      <c r="J9" s="88">
        <v>324</v>
      </c>
      <c r="K9" s="88">
        <v>5</v>
      </c>
      <c r="L9" s="101">
        <v>2435</v>
      </c>
      <c r="M9" s="102">
        <v>253</v>
      </c>
      <c r="N9" s="103">
        <v>3</v>
      </c>
    </row>
    <row r="10" spans="1:14">
      <c r="B10" s="86" t="s">
        <v>2</v>
      </c>
      <c r="C10" s="88">
        <v>385</v>
      </c>
      <c r="D10" s="88">
        <v>207</v>
      </c>
      <c r="E10" s="88">
        <v>0</v>
      </c>
      <c r="F10" s="88">
        <v>569</v>
      </c>
      <c r="G10" s="88">
        <v>80</v>
      </c>
      <c r="H10" s="88">
        <v>0</v>
      </c>
      <c r="I10" s="88">
        <v>637</v>
      </c>
      <c r="J10" s="88">
        <v>87</v>
      </c>
      <c r="K10" s="88">
        <v>0</v>
      </c>
      <c r="L10" s="101">
        <v>1008</v>
      </c>
      <c r="M10" s="102">
        <v>87</v>
      </c>
      <c r="N10" s="103">
        <v>0</v>
      </c>
    </row>
    <row r="11" spans="1:14">
      <c r="B11" s="86" t="s">
        <v>3</v>
      </c>
      <c r="C11" s="88">
        <v>272</v>
      </c>
      <c r="D11" s="88">
        <v>45</v>
      </c>
      <c r="E11" s="88">
        <v>0</v>
      </c>
      <c r="F11" s="88">
        <v>726</v>
      </c>
      <c r="G11" s="88">
        <v>81</v>
      </c>
      <c r="H11" s="88">
        <v>0</v>
      </c>
      <c r="I11" s="88">
        <v>555</v>
      </c>
      <c r="J11" s="88">
        <v>97</v>
      </c>
      <c r="K11" s="88">
        <v>0</v>
      </c>
      <c r="L11" s="101">
        <v>274</v>
      </c>
      <c r="M11" s="102">
        <v>50</v>
      </c>
      <c r="N11" s="103">
        <v>0</v>
      </c>
    </row>
    <row r="12" spans="1:14">
      <c r="B12" s="86" t="s">
        <v>4</v>
      </c>
      <c r="C12" s="88">
        <v>77</v>
      </c>
      <c r="D12" s="88">
        <v>10</v>
      </c>
      <c r="E12" s="88">
        <v>1</v>
      </c>
      <c r="F12" s="88">
        <v>488</v>
      </c>
      <c r="G12" s="88">
        <v>128</v>
      </c>
      <c r="H12" s="88">
        <v>1</v>
      </c>
      <c r="I12" s="88">
        <v>711</v>
      </c>
      <c r="J12" s="88">
        <v>202</v>
      </c>
      <c r="K12" s="88">
        <v>9</v>
      </c>
      <c r="L12" s="101">
        <v>1150</v>
      </c>
      <c r="M12" s="102">
        <v>105</v>
      </c>
      <c r="N12" s="103">
        <v>2</v>
      </c>
    </row>
    <row r="13" spans="1:14">
      <c r="B13" s="86" t="s">
        <v>5</v>
      </c>
      <c r="C13" s="88">
        <v>548</v>
      </c>
      <c r="D13" s="88">
        <v>139</v>
      </c>
      <c r="E13" s="88">
        <v>1</v>
      </c>
      <c r="F13" s="87">
        <v>1049</v>
      </c>
      <c r="G13" s="88">
        <v>221</v>
      </c>
      <c r="H13" s="88">
        <v>0</v>
      </c>
      <c r="I13" s="87">
        <v>1100</v>
      </c>
      <c r="J13" s="88">
        <v>322</v>
      </c>
      <c r="K13" s="88">
        <v>6</v>
      </c>
      <c r="L13" s="101">
        <v>1601</v>
      </c>
      <c r="M13" s="102">
        <v>148</v>
      </c>
      <c r="N13" s="103">
        <v>0</v>
      </c>
    </row>
    <row r="14" spans="1:14">
      <c r="B14" s="86" t="s">
        <v>6</v>
      </c>
      <c r="C14" s="88">
        <v>558</v>
      </c>
      <c r="D14" s="88">
        <v>350</v>
      </c>
      <c r="E14" s="88">
        <v>2</v>
      </c>
      <c r="F14" s="87">
        <v>1198</v>
      </c>
      <c r="G14" s="88">
        <v>97</v>
      </c>
      <c r="H14" s="88">
        <v>3</v>
      </c>
      <c r="I14" s="87">
        <v>1299</v>
      </c>
      <c r="J14" s="88">
        <v>55</v>
      </c>
      <c r="K14" s="88">
        <v>10</v>
      </c>
      <c r="L14" s="101">
        <v>929</v>
      </c>
      <c r="M14" s="102">
        <v>27</v>
      </c>
      <c r="N14" s="103">
        <v>8</v>
      </c>
    </row>
    <row r="15" spans="1:14">
      <c r="B15" s="86" t="s">
        <v>7</v>
      </c>
      <c r="C15" s="88">
        <v>5</v>
      </c>
      <c r="D15" s="88">
        <v>11</v>
      </c>
      <c r="E15" s="88">
        <v>0</v>
      </c>
      <c r="F15" s="88">
        <v>699</v>
      </c>
      <c r="G15" s="88">
        <v>283</v>
      </c>
      <c r="H15" s="88">
        <v>0</v>
      </c>
      <c r="I15" s="88">
        <v>784</v>
      </c>
      <c r="J15" s="88">
        <v>351</v>
      </c>
      <c r="K15" s="88">
        <v>0</v>
      </c>
      <c r="L15" s="101">
        <v>1277</v>
      </c>
      <c r="M15" s="102">
        <v>73</v>
      </c>
      <c r="N15" s="103">
        <v>0</v>
      </c>
    </row>
    <row r="16" spans="1:14">
      <c r="B16" s="86" t="s">
        <v>8</v>
      </c>
      <c r="C16" s="88">
        <v>467</v>
      </c>
      <c r="D16" s="88">
        <v>127</v>
      </c>
      <c r="E16" s="88">
        <v>17</v>
      </c>
      <c r="F16" s="88">
        <v>862</v>
      </c>
      <c r="G16" s="88">
        <v>288</v>
      </c>
      <c r="H16" s="88">
        <v>30</v>
      </c>
      <c r="I16" s="87">
        <v>1286</v>
      </c>
      <c r="J16" s="88">
        <v>368</v>
      </c>
      <c r="K16" s="88">
        <v>752</v>
      </c>
      <c r="L16" s="101">
        <v>1386</v>
      </c>
      <c r="M16" s="102">
        <v>225</v>
      </c>
      <c r="N16" s="103">
        <v>318</v>
      </c>
    </row>
    <row r="17" spans="2:14">
      <c r="B17" s="86" t="s">
        <v>9</v>
      </c>
      <c r="C17" s="88">
        <v>5</v>
      </c>
      <c r="D17" s="88">
        <v>3</v>
      </c>
      <c r="E17" s="88">
        <v>0</v>
      </c>
      <c r="F17" s="88">
        <v>85</v>
      </c>
      <c r="G17" s="88">
        <v>14</v>
      </c>
      <c r="H17" s="88">
        <v>0</v>
      </c>
      <c r="I17" s="88">
        <v>30</v>
      </c>
      <c r="J17" s="88">
        <v>27</v>
      </c>
      <c r="K17" s="88">
        <v>0</v>
      </c>
      <c r="L17" s="101">
        <v>2</v>
      </c>
      <c r="M17" s="102">
        <v>12</v>
      </c>
      <c r="N17" s="103">
        <v>0</v>
      </c>
    </row>
    <row r="18" spans="2:14">
      <c r="B18" s="86" t="s">
        <v>10</v>
      </c>
      <c r="C18" s="88">
        <v>203</v>
      </c>
      <c r="D18" s="88">
        <v>44</v>
      </c>
      <c r="E18" s="88">
        <v>0</v>
      </c>
      <c r="F18" s="88">
        <v>438</v>
      </c>
      <c r="G18" s="88">
        <v>76</v>
      </c>
      <c r="H18" s="88">
        <v>0</v>
      </c>
      <c r="I18" s="88">
        <v>350</v>
      </c>
      <c r="J18" s="88">
        <v>137</v>
      </c>
      <c r="K18" s="88">
        <v>0</v>
      </c>
      <c r="L18" s="101">
        <v>798</v>
      </c>
      <c r="M18" s="102">
        <v>105</v>
      </c>
      <c r="N18" s="103">
        <v>0</v>
      </c>
    </row>
    <row r="19" spans="2:14">
      <c r="B19" s="86" t="s">
        <v>11</v>
      </c>
      <c r="C19" s="88">
        <v>123</v>
      </c>
      <c r="D19" s="88">
        <v>30</v>
      </c>
      <c r="E19" s="88">
        <v>0</v>
      </c>
      <c r="F19" s="88">
        <v>369</v>
      </c>
      <c r="G19" s="88">
        <v>54</v>
      </c>
      <c r="H19" s="88">
        <v>0</v>
      </c>
      <c r="I19" s="88">
        <v>523</v>
      </c>
      <c r="J19" s="88">
        <v>89</v>
      </c>
      <c r="K19" s="88">
        <v>2</v>
      </c>
      <c r="L19" s="101">
        <v>473</v>
      </c>
      <c r="M19" s="102">
        <v>196</v>
      </c>
      <c r="N19" s="103">
        <v>2</v>
      </c>
    </row>
    <row r="20" spans="2:14">
      <c r="B20" s="86" t="s">
        <v>12</v>
      </c>
      <c r="C20" s="88">
        <v>74</v>
      </c>
      <c r="D20" s="88">
        <v>61</v>
      </c>
      <c r="E20" s="88">
        <v>1</v>
      </c>
      <c r="F20" s="88">
        <v>574</v>
      </c>
      <c r="G20" s="88">
        <v>101</v>
      </c>
      <c r="H20" s="88">
        <v>0</v>
      </c>
      <c r="I20" s="88">
        <v>896</v>
      </c>
      <c r="J20" s="88">
        <v>242</v>
      </c>
      <c r="K20" s="88">
        <v>4</v>
      </c>
      <c r="L20" s="101">
        <v>1822</v>
      </c>
      <c r="M20" s="102">
        <v>107</v>
      </c>
      <c r="N20" s="103">
        <v>1</v>
      </c>
    </row>
    <row r="21" spans="2:14">
      <c r="B21" s="86" t="s">
        <v>13</v>
      </c>
      <c r="C21" s="88">
        <v>65</v>
      </c>
      <c r="D21" s="88">
        <v>25</v>
      </c>
      <c r="E21" s="88">
        <v>4</v>
      </c>
      <c r="F21" s="88">
        <v>463</v>
      </c>
      <c r="G21" s="88">
        <v>83</v>
      </c>
      <c r="H21" s="88">
        <v>7</v>
      </c>
      <c r="I21" s="88">
        <v>630</v>
      </c>
      <c r="J21" s="88">
        <v>101</v>
      </c>
      <c r="K21" s="88">
        <v>11</v>
      </c>
      <c r="L21" s="101">
        <v>752</v>
      </c>
      <c r="M21" s="102">
        <v>75</v>
      </c>
      <c r="N21" s="103">
        <v>15</v>
      </c>
    </row>
    <row r="22" spans="2:14">
      <c r="B22" s="86" t="s">
        <v>14</v>
      </c>
      <c r="C22" s="88">
        <v>488</v>
      </c>
      <c r="D22" s="88">
        <v>215</v>
      </c>
      <c r="E22" s="88">
        <v>23</v>
      </c>
      <c r="F22" s="87">
        <v>1419</v>
      </c>
      <c r="G22" s="88">
        <v>551</v>
      </c>
      <c r="H22" s="88">
        <v>58</v>
      </c>
      <c r="I22" s="87">
        <v>1605</v>
      </c>
      <c r="J22" s="87">
        <v>1018</v>
      </c>
      <c r="K22" s="87">
        <v>1011</v>
      </c>
      <c r="L22" s="101">
        <v>1786</v>
      </c>
      <c r="M22" s="102">
        <v>780</v>
      </c>
      <c r="N22" s="103">
        <v>440</v>
      </c>
    </row>
    <row r="23" spans="2:14">
      <c r="B23" s="86" t="s">
        <v>15</v>
      </c>
      <c r="C23" s="88">
        <v>35</v>
      </c>
      <c r="D23" s="88">
        <v>8</v>
      </c>
      <c r="E23" s="88">
        <v>0</v>
      </c>
      <c r="F23" s="88">
        <v>174</v>
      </c>
      <c r="G23" s="88">
        <v>60</v>
      </c>
      <c r="H23" s="88">
        <v>0</v>
      </c>
      <c r="I23" s="88">
        <v>350</v>
      </c>
      <c r="J23" s="88">
        <v>109</v>
      </c>
      <c r="K23" s="88">
        <v>0</v>
      </c>
      <c r="L23" s="101">
        <v>302</v>
      </c>
      <c r="M23" s="102">
        <v>56</v>
      </c>
      <c r="N23" s="103">
        <v>3</v>
      </c>
    </row>
    <row r="24" spans="2:14">
      <c r="B24" s="86" t="s">
        <v>16</v>
      </c>
      <c r="C24" s="88">
        <v>433</v>
      </c>
      <c r="D24" s="88">
        <v>124</v>
      </c>
      <c r="E24" s="88">
        <v>2</v>
      </c>
      <c r="F24" s="88">
        <v>928</v>
      </c>
      <c r="G24" s="88">
        <v>296</v>
      </c>
      <c r="H24" s="88">
        <v>24</v>
      </c>
      <c r="I24" s="87">
        <v>1207</v>
      </c>
      <c r="J24" s="88">
        <v>245</v>
      </c>
      <c r="K24" s="88">
        <v>24</v>
      </c>
      <c r="L24" s="101">
        <v>1917</v>
      </c>
      <c r="M24" s="102">
        <v>156</v>
      </c>
      <c r="N24" s="103">
        <v>4</v>
      </c>
    </row>
    <row r="25" spans="2:14">
      <c r="B25" s="86" t="s">
        <v>17</v>
      </c>
      <c r="C25" s="88">
        <v>163</v>
      </c>
      <c r="D25" s="88">
        <v>118</v>
      </c>
      <c r="E25" s="88">
        <v>20</v>
      </c>
      <c r="F25" s="88">
        <v>432</v>
      </c>
      <c r="G25" s="88">
        <v>374</v>
      </c>
      <c r="H25" s="88">
        <v>64</v>
      </c>
      <c r="I25" s="88">
        <v>616</v>
      </c>
      <c r="J25" s="88">
        <v>449</v>
      </c>
      <c r="K25" s="88">
        <v>154</v>
      </c>
      <c r="L25" s="101">
        <v>683</v>
      </c>
      <c r="M25" s="102">
        <v>305</v>
      </c>
      <c r="N25" s="103">
        <v>113</v>
      </c>
    </row>
    <row r="26" spans="2:14">
      <c r="B26" s="86" t="s">
        <v>18</v>
      </c>
      <c r="C26" s="88">
        <v>280</v>
      </c>
      <c r="D26" s="88">
        <v>162</v>
      </c>
      <c r="E26" s="88">
        <v>6</v>
      </c>
      <c r="F26" s="88">
        <v>817</v>
      </c>
      <c r="G26" s="88">
        <v>170</v>
      </c>
      <c r="H26" s="88">
        <v>3</v>
      </c>
      <c r="I26" s="88">
        <v>807</v>
      </c>
      <c r="J26" s="88">
        <v>351</v>
      </c>
      <c r="K26" s="88">
        <v>15</v>
      </c>
      <c r="L26" s="101">
        <v>907</v>
      </c>
      <c r="M26" s="102">
        <v>268</v>
      </c>
      <c r="N26" s="103">
        <v>19</v>
      </c>
    </row>
    <row r="27" spans="2:14">
      <c r="B27" s="86" t="s">
        <v>19</v>
      </c>
      <c r="C27" s="88">
        <v>37</v>
      </c>
      <c r="D27" s="88">
        <v>14</v>
      </c>
      <c r="E27" s="88">
        <v>5</v>
      </c>
      <c r="F27" s="88">
        <v>234</v>
      </c>
      <c r="G27" s="88">
        <v>37</v>
      </c>
      <c r="H27" s="88">
        <v>1</v>
      </c>
      <c r="I27" s="88">
        <v>383</v>
      </c>
      <c r="J27" s="88">
        <v>75</v>
      </c>
      <c r="K27" s="88">
        <v>2</v>
      </c>
      <c r="L27" s="101">
        <v>301</v>
      </c>
      <c r="M27" s="102">
        <v>100</v>
      </c>
      <c r="N27" s="103">
        <v>0</v>
      </c>
    </row>
    <row r="28" spans="2:14" ht="15.75" thickBot="1">
      <c r="B28" s="89" t="s">
        <v>20</v>
      </c>
      <c r="C28" s="90">
        <v>622</v>
      </c>
      <c r="D28" s="91">
        <v>1004</v>
      </c>
      <c r="E28" s="90">
        <v>6</v>
      </c>
      <c r="F28" s="90">
        <v>824</v>
      </c>
      <c r="G28" s="90">
        <v>267</v>
      </c>
      <c r="H28" s="90">
        <v>4</v>
      </c>
      <c r="I28" s="91">
        <v>1130</v>
      </c>
      <c r="J28" s="90">
        <v>246</v>
      </c>
      <c r="K28" s="90">
        <v>34</v>
      </c>
      <c r="L28" s="104">
        <v>1026</v>
      </c>
      <c r="M28" s="105">
        <v>169</v>
      </c>
      <c r="N28" s="106">
        <v>8</v>
      </c>
    </row>
    <row r="29" spans="2:14">
      <c r="B29" s="82" t="s">
        <v>430</v>
      </c>
    </row>
  </sheetData>
  <mergeCells count="5">
    <mergeCell ref="C5:E5"/>
    <mergeCell ref="F5:H5"/>
    <mergeCell ref="I5:K5"/>
    <mergeCell ref="L5:N5"/>
    <mergeCell ref="C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30"/>
  <sheetViews>
    <sheetView workbookViewId="0"/>
  </sheetViews>
  <sheetFormatPr defaultRowHeight="12.75"/>
  <cols>
    <col min="1" max="1" width="9.140625" style="11"/>
    <col min="2" max="2" width="22" style="11" customWidth="1"/>
    <col min="3" max="16384" width="9.140625" style="11"/>
  </cols>
  <sheetData>
    <row r="1" spans="2:15">
      <c r="B1" s="12" t="s">
        <v>305</v>
      </c>
      <c r="C1" s="12" t="s">
        <v>407</v>
      </c>
      <c r="D1" s="13"/>
      <c r="E1" s="13"/>
    </row>
    <row r="2" spans="2:15">
      <c r="B2" s="24"/>
    </row>
    <row r="3" spans="2:15">
      <c r="C3" s="17" t="s">
        <v>301</v>
      </c>
      <c r="I3" s="17" t="s">
        <v>302</v>
      </c>
    </row>
    <row r="4" spans="2:15">
      <c r="B4" s="17" t="s">
        <v>22</v>
      </c>
      <c r="C4" s="17" t="s">
        <v>40</v>
      </c>
      <c r="D4" s="17" t="s">
        <v>28</v>
      </c>
      <c r="E4" s="17" t="s">
        <v>31</v>
      </c>
      <c r="F4" s="17" t="s">
        <v>41</v>
      </c>
      <c r="G4" s="17" t="s">
        <v>42</v>
      </c>
      <c r="H4" s="17" t="s">
        <v>43</v>
      </c>
      <c r="I4" s="17" t="s">
        <v>40</v>
      </c>
      <c r="J4" s="17" t="s">
        <v>28</v>
      </c>
      <c r="K4" s="17" t="s">
        <v>31</v>
      </c>
      <c r="L4" s="17" t="s">
        <v>44</v>
      </c>
      <c r="M4" s="17" t="s">
        <v>42</v>
      </c>
      <c r="N4" s="17" t="s">
        <v>282</v>
      </c>
      <c r="O4" s="17" t="s">
        <v>32</v>
      </c>
    </row>
    <row r="5" spans="2:15" ht="15">
      <c r="B5" s="23" t="s">
        <v>36</v>
      </c>
      <c r="C5" s="23" t="s">
        <v>45</v>
      </c>
      <c r="F5" s="23" t="s">
        <v>303</v>
      </c>
      <c r="G5" s="23" t="s">
        <v>46</v>
      </c>
      <c r="H5" s="23" t="s">
        <v>38</v>
      </c>
      <c r="I5" s="23" t="s">
        <v>45</v>
      </c>
      <c r="L5" s="23" t="s">
        <v>47</v>
      </c>
      <c r="M5" s="23" t="s">
        <v>46</v>
      </c>
      <c r="N5" s="23" t="s">
        <v>77</v>
      </c>
      <c r="O5" s="23" t="s">
        <v>38</v>
      </c>
    </row>
    <row r="6" spans="2:15" ht="15">
      <c r="C6" s="23" t="s">
        <v>304</v>
      </c>
      <c r="F6" s="23" t="s">
        <v>48</v>
      </c>
      <c r="I6" s="23" t="s">
        <v>304</v>
      </c>
      <c r="L6" s="23" t="s">
        <v>49</v>
      </c>
      <c r="N6" s="23" t="s">
        <v>283</v>
      </c>
    </row>
    <row r="8" spans="2:15" s="17" customFormat="1">
      <c r="B8" s="9" t="s">
        <v>306</v>
      </c>
      <c r="C8" s="7">
        <f>SUM(C9:C29)</f>
        <v>30912</v>
      </c>
      <c r="D8" s="7">
        <f t="shared" ref="D8:G8" si="0">SUM(D9:D29)</f>
        <v>33368</v>
      </c>
      <c r="E8" s="7">
        <f t="shared" si="0"/>
        <v>37754</v>
      </c>
      <c r="F8" s="7">
        <f t="shared" si="0"/>
        <v>21839</v>
      </c>
      <c r="G8" s="7">
        <f t="shared" si="0"/>
        <v>11144</v>
      </c>
      <c r="H8" s="7">
        <f t="shared" ref="H8:O8" si="1">SUM(H9:H29)</f>
        <v>135017</v>
      </c>
      <c r="I8" s="7">
        <f t="shared" si="1"/>
        <v>2221</v>
      </c>
      <c r="J8" s="7">
        <f t="shared" si="1"/>
        <v>1477</v>
      </c>
      <c r="K8" s="7">
        <f t="shared" si="1"/>
        <v>2152</v>
      </c>
      <c r="L8" s="7">
        <f t="shared" si="1"/>
        <v>498</v>
      </c>
      <c r="M8" s="7">
        <f t="shared" si="1"/>
        <v>143</v>
      </c>
      <c r="N8" s="7">
        <f t="shared" si="1"/>
        <v>2700</v>
      </c>
      <c r="O8" s="7">
        <f t="shared" si="1"/>
        <v>9191</v>
      </c>
    </row>
    <row r="9" spans="2:15">
      <c r="B9" s="8" t="s">
        <v>287</v>
      </c>
      <c r="C9" s="18">
        <v>6433</v>
      </c>
      <c r="D9" s="18">
        <v>7103</v>
      </c>
      <c r="E9" s="18">
        <v>7162</v>
      </c>
      <c r="F9" s="18">
        <v>5481</v>
      </c>
      <c r="G9" s="18">
        <v>5927</v>
      </c>
      <c r="H9" s="7">
        <f t="shared" ref="H9:H29" si="2">SUM(C9:G9)</f>
        <v>32106</v>
      </c>
      <c r="I9" s="8">
        <v>365</v>
      </c>
      <c r="J9" s="8">
        <v>413</v>
      </c>
      <c r="K9" s="8">
        <v>622</v>
      </c>
      <c r="L9" s="8">
        <v>242</v>
      </c>
      <c r="M9" s="8">
        <v>72</v>
      </c>
      <c r="N9" s="18">
        <v>573</v>
      </c>
      <c r="O9" s="7">
        <f t="shared" ref="O9:O29" si="3">SUM(I9:N9)</f>
        <v>2287</v>
      </c>
    </row>
    <row r="10" spans="2:15">
      <c r="B10" s="8" t="s">
        <v>1</v>
      </c>
      <c r="C10" s="18">
        <v>2032</v>
      </c>
      <c r="D10" s="18">
        <v>2196</v>
      </c>
      <c r="E10" s="18">
        <v>3036</v>
      </c>
      <c r="F10" s="18">
        <v>650</v>
      </c>
      <c r="G10" s="8">
        <v>45</v>
      </c>
      <c r="H10" s="7">
        <f t="shared" si="2"/>
        <v>7959</v>
      </c>
      <c r="I10" s="8">
        <v>114</v>
      </c>
      <c r="J10" s="8">
        <v>29</v>
      </c>
      <c r="K10" s="8">
        <v>34</v>
      </c>
      <c r="L10" s="8">
        <v>5</v>
      </c>
      <c r="M10" s="8">
        <v>0</v>
      </c>
      <c r="N10" s="18">
        <v>35</v>
      </c>
      <c r="O10" s="7">
        <f t="shared" si="3"/>
        <v>217</v>
      </c>
    </row>
    <row r="11" spans="2:15">
      <c r="B11" s="8" t="s">
        <v>2</v>
      </c>
      <c r="C11" s="18">
        <v>989</v>
      </c>
      <c r="D11" s="18">
        <v>1009</v>
      </c>
      <c r="E11" s="18">
        <v>1117</v>
      </c>
      <c r="F11" s="18">
        <v>979</v>
      </c>
      <c r="G11" s="8">
        <v>0</v>
      </c>
      <c r="H11" s="7">
        <f t="shared" si="2"/>
        <v>4094</v>
      </c>
      <c r="I11" s="8">
        <v>44</v>
      </c>
      <c r="J11" s="8">
        <v>5</v>
      </c>
      <c r="K11" s="8">
        <v>14</v>
      </c>
      <c r="L11" s="8">
        <v>0</v>
      </c>
      <c r="M11" s="8">
        <v>0</v>
      </c>
      <c r="N11" s="18">
        <v>65</v>
      </c>
      <c r="O11" s="7">
        <f t="shared" si="3"/>
        <v>128</v>
      </c>
    </row>
    <row r="12" spans="2:15">
      <c r="B12" s="8" t="s">
        <v>3</v>
      </c>
      <c r="C12" s="18">
        <v>1086</v>
      </c>
      <c r="D12" s="18">
        <v>990</v>
      </c>
      <c r="E12" s="18">
        <v>1331</v>
      </c>
      <c r="F12" s="8">
        <v>125</v>
      </c>
      <c r="G12" s="8">
        <v>0</v>
      </c>
      <c r="H12" s="7">
        <f t="shared" si="2"/>
        <v>3532</v>
      </c>
      <c r="I12" s="8">
        <v>38</v>
      </c>
      <c r="J12" s="8">
        <v>33</v>
      </c>
      <c r="K12" s="8">
        <v>136</v>
      </c>
      <c r="L12" s="8">
        <v>3</v>
      </c>
      <c r="M12" s="8">
        <v>0</v>
      </c>
      <c r="N12" s="18">
        <v>15</v>
      </c>
      <c r="O12" s="7">
        <f t="shared" si="3"/>
        <v>225</v>
      </c>
    </row>
    <row r="13" spans="2:15">
      <c r="B13" s="8" t="s">
        <v>4</v>
      </c>
      <c r="C13" s="18">
        <v>979</v>
      </c>
      <c r="D13" s="8">
        <v>936</v>
      </c>
      <c r="E13" s="18">
        <v>1014</v>
      </c>
      <c r="F13" s="18">
        <v>491</v>
      </c>
      <c r="G13" s="8">
        <v>262</v>
      </c>
      <c r="H13" s="7">
        <f t="shared" si="2"/>
        <v>3682</v>
      </c>
      <c r="I13" s="8">
        <v>166</v>
      </c>
      <c r="J13" s="8">
        <v>93</v>
      </c>
      <c r="K13" s="8">
        <v>145</v>
      </c>
      <c r="L13" s="8">
        <v>22</v>
      </c>
      <c r="M13" s="8">
        <v>0</v>
      </c>
      <c r="N13" s="18">
        <v>1</v>
      </c>
      <c r="O13" s="7">
        <f t="shared" si="3"/>
        <v>427</v>
      </c>
    </row>
    <row r="14" spans="2:15">
      <c r="B14" s="8" t="s">
        <v>5</v>
      </c>
      <c r="C14" s="18">
        <v>1087</v>
      </c>
      <c r="D14" s="18">
        <v>1231</v>
      </c>
      <c r="E14" s="18">
        <v>1443</v>
      </c>
      <c r="F14" s="8">
        <v>441</v>
      </c>
      <c r="G14" s="8">
        <v>0</v>
      </c>
      <c r="H14" s="7">
        <f t="shared" si="2"/>
        <v>4202</v>
      </c>
      <c r="I14" s="8">
        <v>169</v>
      </c>
      <c r="J14" s="8">
        <v>101</v>
      </c>
      <c r="K14" s="8">
        <v>185</v>
      </c>
      <c r="L14" s="8">
        <v>15</v>
      </c>
      <c r="M14" s="8">
        <v>0</v>
      </c>
      <c r="N14" s="18">
        <v>188</v>
      </c>
      <c r="O14" s="7">
        <f t="shared" si="3"/>
        <v>658</v>
      </c>
    </row>
    <row r="15" spans="2:15">
      <c r="B15" s="8" t="s">
        <v>6</v>
      </c>
      <c r="C15" s="18">
        <v>671</v>
      </c>
      <c r="D15" s="8">
        <v>885</v>
      </c>
      <c r="E15" s="18">
        <v>1083</v>
      </c>
      <c r="F15" s="8">
        <v>436</v>
      </c>
      <c r="G15" s="8">
        <v>0</v>
      </c>
      <c r="H15" s="7">
        <f t="shared" si="2"/>
        <v>3075</v>
      </c>
      <c r="I15" s="8">
        <v>9</v>
      </c>
      <c r="J15" s="8">
        <v>5</v>
      </c>
      <c r="K15" s="8">
        <v>7</v>
      </c>
      <c r="L15" s="8">
        <v>0</v>
      </c>
      <c r="M15" s="8">
        <v>0</v>
      </c>
      <c r="N15" s="18">
        <v>6</v>
      </c>
      <c r="O15" s="7">
        <f t="shared" si="3"/>
        <v>27</v>
      </c>
    </row>
    <row r="16" spans="2:15">
      <c r="B16" s="8" t="s">
        <v>7</v>
      </c>
      <c r="C16" s="18">
        <v>743</v>
      </c>
      <c r="D16" s="18">
        <v>735</v>
      </c>
      <c r="E16" s="18">
        <v>1028</v>
      </c>
      <c r="F16" s="8">
        <v>416</v>
      </c>
      <c r="G16" s="8">
        <v>0</v>
      </c>
      <c r="H16" s="7">
        <f t="shared" si="2"/>
        <v>2922</v>
      </c>
      <c r="I16" s="8">
        <v>8</v>
      </c>
      <c r="J16" s="8">
        <v>3</v>
      </c>
      <c r="K16" s="8">
        <v>6</v>
      </c>
      <c r="L16" s="8">
        <v>3</v>
      </c>
      <c r="M16" s="8">
        <v>0</v>
      </c>
      <c r="N16" s="18">
        <v>0</v>
      </c>
      <c r="O16" s="7">
        <f t="shared" si="3"/>
        <v>20</v>
      </c>
    </row>
    <row r="17" spans="2:15">
      <c r="B17" s="8" t="s">
        <v>8</v>
      </c>
      <c r="C17" s="18">
        <v>2223</v>
      </c>
      <c r="D17" s="18">
        <v>2093</v>
      </c>
      <c r="E17" s="18">
        <v>2270</v>
      </c>
      <c r="F17" s="18">
        <v>1717</v>
      </c>
      <c r="G17" s="18">
        <v>1294</v>
      </c>
      <c r="H17" s="7">
        <f t="shared" si="2"/>
        <v>9597</v>
      </c>
      <c r="I17" s="8">
        <v>123</v>
      </c>
      <c r="J17" s="8">
        <v>48</v>
      </c>
      <c r="K17" s="8">
        <v>131</v>
      </c>
      <c r="L17" s="8">
        <v>9</v>
      </c>
      <c r="M17" s="8">
        <v>18</v>
      </c>
      <c r="N17" s="18">
        <v>392</v>
      </c>
      <c r="O17" s="7">
        <f t="shared" si="3"/>
        <v>721</v>
      </c>
    </row>
    <row r="18" spans="2:15">
      <c r="B18" s="8" t="s">
        <v>9</v>
      </c>
      <c r="C18" s="8">
        <v>245</v>
      </c>
      <c r="D18" s="8">
        <v>227</v>
      </c>
      <c r="E18" s="8">
        <v>415</v>
      </c>
      <c r="F18" s="8">
        <v>55</v>
      </c>
      <c r="G18" s="8">
        <v>22</v>
      </c>
      <c r="H18" s="7">
        <f t="shared" si="2"/>
        <v>964</v>
      </c>
      <c r="I18" s="8">
        <v>29</v>
      </c>
      <c r="J18" s="8">
        <v>1</v>
      </c>
      <c r="K18" s="8">
        <v>3</v>
      </c>
      <c r="L18" s="8">
        <v>0</v>
      </c>
      <c r="M18" s="8">
        <v>0</v>
      </c>
      <c r="N18" s="18">
        <v>1</v>
      </c>
      <c r="O18" s="7">
        <f t="shared" si="3"/>
        <v>34</v>
      </c>
    </row>
    <row r="19" spans="2:15">
      <c r="B19" s="8" t="s">
        <v>10</v>
      </c>
      <c r="C19" s="8">
        <v>583</v>
      </c>
      <c r="D19" s="8">
        <v>733</v>
      </c>
      <c r="E19" s="8">
        <v>740</v>
      </c>
      <c r="F19" s="8">
        <v>0</v>
      </c>
      <c r="G19" s="8">
        <v>0</v>
      </c>
      <c r="H19" s="7">
        <f t="shared" si="2"/>
        <v>2056</v>
      </c>
      <c r="I19" s="8">
        <v>22</v>
      </c>
      <c r="J19" s="8">
        <v>33</v>
      </c>
      <c r="K19" s="8">
        <v>64</v>
      </c>
      <c r="L19" s="8">
        <v>0</v>
      </c>
      <c r="M19" s="8">
        <v>0</v>
      </c>
      <c r="N19" s="18">
        <v>3</v>
      </c>
      <c r="O19" s="7">
        <f t="shared" si="3"/>
        <v>122</v>
      </c>
    </row>
    <row r="20" spans="2:15">
      <c r="B20" s="8" t="s">
        <v>11</v>
      </c>
      <c r="C20" s="8">
        <v>542</v>
      </c>
      <c r="D20" s="8">
        <v>688</v>
      </c>
      <c r="E20" s="8">
        <v>697</v>
      </c>
      <c r="F20" s="8">
        <v>346</v>
      </c>
      <c r="G20" s="8">
        <v>44</v>
      </c>
      <c r="H20" s="7">
        <f t="shared" si="2"/>
        <v>2317</v>
      </c>
      <c r="I20" s="8">
        <v>12</v>
      </c>
      <c r="J20" s="8">
        <v>37</v>
      </c>
      <c r="K20" s="8">
        <v>22</v>
      </c>
      <c r="L20" s="8">
        <v>3</v>
      </c>
      <c r="M20" s="8">
        <v>0</v>
      </c>
      <c r="N20" s="18">
        <v>11</v>
      </c>
      <c r="O20" s="7">
        <f t="shared" si="3"/>
        <v>85</v>
      </c>
    </row>
    <row r="21" spans="2:15">
      <c r="B21" s="8" t="s">
        <v>12</v>
      </c>
      <c r="C21" s="18">
        <v>1260</v>
      </c>
      <c r="D21" s="8">
        <v>1010</v>
      </c>
      <c r="E21" s="18">
        <v>1437</v>
      </c>
      <c r="F21" s="8">
        <v>1002</v>
      </c>
      <c r="G21" s="8">
        <v>186</v>
      </c>
      <c r="H21" s="7">
        <f t="shared" si="2"/>
        <v>4895</v>
      </c>
      <c r="I21" s="8">
        <v>288</v>
      </c>
      <c r="J21" s="8">
        <v>87</v>
      </c>
      <c r="K21" s="8">
        <v>139</v>
      </c>
      <c r="L21" s="8">
        <v>35</v>
      </c>
      <c r="M21" s="8">
        <v>2</v>
      </c>
      <c r="N21" s="18">
        <v>11</v>
      </c>
      <c r="O21" s="7">
        <f t="shared" si="3"/>
        <v>562</v>
      </c>
    </row>
    <row r="22" spans="2:15">
      <c r="B22" s="8" t="s">
        <v>13</v>
      </c>
      <c r="C22" s="18">
        <v>1488</v>
      </c>
      <c r="D22" s="18">
        <v>1524</v>
      </c>
      <c r="E22" s="18">
        <v>1647</v>
      </c>
      <c r="F22" s="18">
        <v>1327</v>
      </c>
      <c r="G22" s="8">
        <v>167</v>
      </c>
      <c r="H22" s="7">
        <f t="shared" si="2"/>
        <v>6153</v>
      </c>
      <c r="I22" s="8">
        <v>172</v>
      </c>
      <c r="J22" s="8">
        <v>55</v>
      </c>
      <c r="K22" s="8">
        <v>68</v>
      </c>
      <c r="L22" s="8">
        <v>17</v>
      </c>
      <c r="M22" s="8">
        <v>7</v>
      </c>
      <c r="N22" s="18">
        <v>440</v>
      </c>
      <c r="O22" s="7">
        <f t="shared" si="3"/>
        <v>759</v>
      </c>
    </row>
    <row r="23" spans="2:15">
      <c r="B23" s="8" t="s">
        <v>14</v>
      </c>
      <c r="C23" s="18">
        <v>1915</v>
      </c>
      <c r="D23" s="18">
        <v>2369</v>
      </c>
      <c r="E23" s="18">
        <v>2550</v>
      </c>
      <c r="F23" s="8">
        <v>1821</v>
      </c>
      <c r="G23" s="18">
        <v>1301</v>
      </c>
      <c r="H23" s="7">
        <f t="shared" si="2"/>
        <v>9956</v>
      </c>
      <c r="I23" s="8">
        <v>204</v>
      </c>
      <c r="J23" s="8">
        <v>169</v>
      </c>
      <c r="K23" s="8">
        <v>241</v>
      </c>
      <c r="L23" s="8">
        <v>72</v>
      </c>
      <c r="M23" s="8">
        <v>37</v>
      </c>
      <c r="N23" s="18">
        <v>327</v>
      </c>
      <c r="O23" s="7">
        <f t="shared" si="3"/>
        <v>1050</v>
      </c>
    </row>
    <row r="24" spans="2:15">
      <c r="B24" s="8" t="s">
        <v>15</v>
      </c>
      <c r="C24" s="8">
        <v>780</v>
      </c>
      <c r="D24" s="8">
        <v>750</v>
      </c>
      <c r="E24" s="8">
        <v>900</v>
      </c>
      <c r="F24" s="8">
        <v>584</v>
      </c>
      <c r="G24" s="8">
        <v>70</v>
      </c>
      <c r="H24" s="7">
        <f t="shared" si="2"/>
        <v>3084</v>
      </c>
      <c r="I24" s="8">
        <v>69</v>
      </c>
      <c r="J24" s="8">
        <v>9</v>
      </c>
      <c r="K24" s="8">
        <v>14</v>
      </c>
      <c r="L24" s="8">
        <v>2</v>
      </c>
      <c r="M24" s="8">
        <v>0</v>
      </c>
      <c r="N24" s="18">
        <v>0</v>
      </c>
      <c r="O24" s="7">
        <f t="shared" si="3"/>
        <v>94</v>
      </c>
    </row>
    <row r="25" spans="2:15">
      <c r="B25" s="8" t="s">
        <v>16</v>
      </c>
      <c r="C25" s="18">
        <v>1080</v>
      </c>
      <c r="D25" s="18">
        <v>1357</v>
      </c>
      <c r="E25" s="18">
        <v>1576</v>
      </c>
      <c r="F25" s="8">
        <v>79</v>
      </c>
      <c r="G25" s="8">
        <v>131</v>
      </c>
      <c r="H25" s="7">
        <f t="shared" si="2"/>
        <v>4223</v>
      </c>
      <c r="I25" s="8">
        <v>61</v>
      </c>
      <c r="J25" s="8">
        <v>61</v>
      </c>
      <c r="K25" s="8">
        <v>95</v>
      </c>
      <c r="L25" s="8">
        <v>0</v>
      </c>
      <c r="M25" s="8">
        <v>0</v>
      </c>
      <c r="N25" s="18">
        <v>13</v>
      </c>
      <c r="O25" s="7">
        <f t="shared" si="3"/>
        <v>230</v>
      </c>
    </row>
    <row r="26" spans="2:15">
      <c r="B26" s="8" t="s">
        <v>17</v>
      </c>
      <c r="C26" s="18">
        <v>3238</v>
      </c>
      <c r="D26" s="18">
        <v>3729</v>
      </c>
      <c r="E26" s="18">
        <v>4357</v>
      </c>
      <c r="F26" s="18">
        <v>3384</v>
      </c>
      <c r="G26" s="18">
        <v>1168</v>
      </c>
      <c r="H26" s="7">
        <f t="shared" si="2"/>
        <v>15876</v>
      </c>
      <c r="I26" s="8">
        <v>213</v>
      </c>
      <c r="J26" s="8">
        <v>222</v>
      </c>
      <c r="K26" s="8">
        <v>83</v>
      </c>
      <c r="L26" s="8">
        <v>10</v>
      </c>
      <c r="M26" s="8">
        <v>4</v>
      </c>
      <c r="N26" s="18">
        <v>521</v>
      </c>
      <c r="O26" s="7">
        <f t="shared" si="3"/>
        <v>1053</v>
      </c>
    </row>
    <row r="27" spans="2:15">
      <c r="B27" s="8" t="s">
        <v>18</v>
      </c>
      <c r="C27" s="18">
        <v>1307</v>
      </c>
      <c r="D27" s="18">
        <v>1686</v>
      </c>
      <c r="E27" s="18">
        <v>1796</v>
      </c>
      <c r="F27" s="8">
        <v>1013</v>
      </c>
      <c r="G27" s="8">
        <v>241</v>
      </c>
      <c r="H27" s="7">
        <f t="shared" si="2"/>
        <v>6043</v>
      </c>
      <c r="I27" s="8">
        <v>73</v>
      </c>
      <c r="J27" s="8">
        <v>15</v>
      </c>
      <c r="K27" s="8">
        <v>46</v>
      </c>
      <c r="L27" s="8">
        <v>17</v>
      </c>
      <c r="M27" s="8">
        <v>0</v>
      </c>
      <c r="N27" s="18">
        <v>33</v>
      </c>
      <c r="O27" s="7">
        <f t="shared" si="3"/>
        <v>184</v>
      </c>
    </row>
    <row r="28" spans="2:15">
      <c r="B28" s="8" t="s">
        <v>19</v>
      </c>
      <c r="C28" s="18">
        <v>1037</v>
      </c>
      <c r="D28" s="18">
        <v>1049</v>
      </c>
      <c r="E28" s="18">
        <v>1085</v>
      </c>
      <c r="F28" s="18">
        <v>517</v>
      </c>
      <c r="G28" s="8">
        <v>150</v>
      </c>
      <c r="H28" s="7">
        <f t="shared" si="2"/>
        <v>3838</v>
      </c>
      <c r="I28" s="8">
        <v>20</v>
      </c>
      <c r="J28" s="8">
        <v>51</v>
      </c>
      <c r="K28" s="8">
        <v>76</v>
      </c>
      <c r="L28" s="8">
        <v>6</v>
      </c>
      <c r="M28" s="8">
        <v>2</v>
      </c>
      <c r="N28" s="18">
        <v>57</v>
      </c>
      <c r="O28" s="7">
        <f t="shared" si="3"/>
        <v>212</v>
      </c>
    </row>
    <row r="29" spans="2:15">
      <c r="B29" s="8" t="s">
        <v>20</v>
      </c>
      <c r="C29" s="18">
        <v>1194</v>
      </c>
      <c r="D29" s="18">
        <v>1068</v>
      </c>
      <c r="E29" s="18">
        <v>1070</v>
      </c>
      <c r="F29" s="18">
        <v>975</v>
      </c>
      <c r="G29" s="8">
        <v>136</v>
      </c>
      <c r="H29" s="7">
        <f t="shared" si="2"/>
        <v>4443</v>
      </c>
      <c r="I29" s="8">
        <v>22</v>
      </c>
      <c r="J29" s="8">
        <v>7</v>
      </c>
      <c r="K29" s="8">
        <v>21</v>
      </c>
      <c r="L29" s="8">
        <v>37</v>
      </c>
      <c r="M29" s="8">
        <v>1</v>
      </c>
      <c r="N29" s="18">
        <v>8</v>
      </c>
      <c r="O29" s="7">
        <f t="shared" si="3"/>
        <v>96</v>
      </c>
    </row>
    <row r="30" spans="2:15">
      <c r="H30" s="1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workbookViewId="0"/>
  </sheetViews>
  <sheetFormatPr defaultRowHeight="15"/>
  <cols>
    <col min="1" max="1" width="9.140625" style="6"/>
    <col min="2" max="2" width="20.28515625" style="6" customWidth="1"/>
    <col min="3" max="3" width="5.5703125" style="6" customWidth="1"/>
    <col min="4" max="8" width="9.140625" style="6"/>
    <col min="9" max="9" width="12" style="6" customWidth="1"/>
    <col min="10" max="10" width="11.5703125" style="6" customWidth="1"/>
    <col min="11" max="11" width="10.7109375" style="6" customWidth="1"/>
    <col min="12" max="16384" width="9.140625" style="6"/>
  </cols>
  <sheetData>
    <row r="1" spans="1:13">
      <c r="A1" s="11"/>
      <c r="B1" s="12" t="s">
        <v>298</v>
      </c>
      <c r="C1" s="12" t="s">
        <v>406</v>
      </c>
      <c r="D1" s="13"/>
      <c r="E1" s="13"/>
      <c r="F1" s="11"/>
      <c r="G1" s="11"/>
      <c r="H1" s="11"/>
      <c r="I1" s="11"/>
      <c r="J1" s="11"/>
      <c r="K1" s="11"/>
      <c r="L1" s="11"/>
      <c r="M1" s="11"/>
    </row>
    <row r="2" spans="1:13">
      <c r="A2" s="11"/>
      <c r="B2" s="14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1"/>
      <c r="B3" s="11"/>
      <c r="C3" s="11"/>
      <c r="D3" s="9" t="s">
        <v>299</v>
      </c>
      <c r="E3" s="11"/>
      <c r="F3" s="11"/>
      <c r="G3" s="11"/>
      <c r="H3" s="11"/>
      <c r="I3" s="9" t="s">
        <v>300</v>
      </c>
      <c r="J3" s="11"/>
      <c r="K3" s="11"/>
      <c r="L3" s="11"/>
      <c r="M3" s="11"/>
    </row>
    <row r="4" spans="1:13">
      <c r="A4" s="11"/>
      <c r="B4" s="9" t="s">
        <v>22</v>
      </c>
      <c r="C4" s="9" t="s">
        <v>23</v>
      </c>
      <c r="D4" s="9" t="s">
        <v>24</v>
      </c>
      <c r="E4" s="9" t="s">
        <v>26</v>
      </c>
      <c r="F4" s="9" t="s">
        <v>29</v>
      </c>
      <c r="G4" s="9" t="s">
        <v>30</v>
      </c>
      <c r="H4" s="9" t="s">
        <v>32</v>
      </c>
      <c r="I4" s="9" t="s">
        <v>50</v>
      </c>
      <c r="J4" s="9" t="s">
        <v>44</v>
      </c>
      <c r="K4" s="9" t="s">
        <v>42</v>
      </c>
      <c r="L4" s="11"/>
      <c r="M4" s="11"/>
    </row>
    <row r="5" spans="1:13">
      <c r="A5" s="11"/>
      <c r="B5" s="16" t="s">
        <v>36</v>
      </c>
      <c r="C5" s="16" t="s">
        <v>37</v>
      </c>
      <c r="D5" s="11"/>
      <c r="E5" s="11"/>
      <c r="F5" s="11"/>
      <c r="G5" s="11"/>
      <c r="H5" s="16" t="s">
        <v>38</v>
      </c>
      <c r="I5" s="16" t="s">
        <v>51</v>
      </c>
      <c r="J5" s="16" t="s">
        <v>52</v>
      </c>
      <c r="K5" s="16" t="s">
        <v>46</v>
      </c>
      <c r="L5" s="11"/>
      <c r="M5" s="11"/>
    </row>
    <row r="6" spans="1:13" s="56" customFormat="1">
      <c r="A6" s="17"/>
      <c r="B6" s="9" t="s">
        <v>281</v>
      </c>
      <c r="C6" s="9"/>
      <c r="D6" s="7">
        <v>13213</v>
      </c>
      <c r="E6" s="7">
        <v>76955</v>
      </c>
      <c r="F6" s="7">
        <v>43996</v>
      </c>
      <c r="G6" s="7">
        <v>14354</v>
      </c>
      <c r="H6" s="7">
        <f>SUM(D6:G6)</f>
        <v>148518</v>
      </c>
      <c r="I6" s="7">
        <v>1729</v>
      </c>
      <c r="J6" s="7">
        <v>578</v>
      </c>
      <c r="K6" s="7">
        <v>5</v>
      </c>
      <c r="L6" s="17"/>
      <c r="M6" s="17"/>
    </row>
    <row r="7" spans="1:13">
      <c r="A7" s="11"/>
      <c r="B7" s="8" t="s">
        <v>244</v>
      </c>
      <c r="C7" s="8"/>
      <c r="D7" s="18">
        <v>1901</v>
      </c>
      <c r="E7" s="18">
        <v>17200</v>
      </c>
      <c r="F7" s="18">
        <v>7076</v>
      </c>
      <c r="G7" s="8">
        <v>0</v>
      </c>
      <c r="H7" s="7">
        <f t="shared" ref="H7:H27" si="0">SUM(D7:G7)</f>
        <v>26177</v>
      </c>
      <c r="I7" s="8">
        <v>63</v>
      </c>
      <c r="J7" s="8">
        <v>1</v>
      </c>
      <c r="K7" s="8">
        <v>2</v>
      </c>
      <c r="L7" s="11"/>
      <c r="M7" s="11"/>
    </row>
    <row r="8" spans="1:13">
      <c r="A8" s="11"/>
      <c r="B8" s="8" t="s">
        <v>1</v>
      </c>
      <c r="C8" s="8"/>
      <c r="D8" s="18">
        <v>741</v>
      </c>
      <c r="E8" s="18">
        <v>6359</v>
      </c>
      <c r="F8" s="18">
        <v>992</v>
      </c>
      <c r="G8" s="8">
        <v>0</v>
      </c>
      <c r="H8" s="7">
        <f t="shared" si="0"/>
        <v>8092</v>
      </c>
      <c r="I8" s="8">
        <v>0</v>
      </c>
      <c r="J8" s="8">
        <v>0</v>
      </c>
      <c r="K8" s="8">
        <v>0</v>
      </c>
      <c r="L8" s="11"/>
      <c r="M8" s="11"/>
    </row>
    <row r="9" spans="1:13">
      <c r="A9" s="11"/>
      <c r="B9" s="8" t="s">
        <v>2</v>
      </c>
      <c r="C9" s="8"/>
      <c r="D9" s="8">
        <v>289</v>
      </c>
      <c r="E9" s="18">
        <v>2544</v>
      </c>
      <c r="F9" s="18">
        <v>784</v>
      </c>
      <c r="G9" s="8">
        <v>0</v>
      </c>
      <c r="H9" s="7">
        <f t="shared" si="0"/>
        <v>3617</v>
      </c>
      <c r="I9" s="8">
        <v>61</v>
      </c>
      <c r="J9" s="8">
        <v>0</v>
      </c>
      <c r="K9" s="8">
        <v>0</v>
      </c>
      <c r="L9" s="11"/>
      <c r="M9" s="11"/>
    </row>
    <row r="10" spans="1:13">
      <c r="A10" s="11"/>
      <c r="B10" s="8" t="s">
        <v>3</v>
      </c>
      <c r="C10" s="8"/>
      <c r="D10" s="8">
        <v>0</v>
      </c>
      <c r="E10" s="18">
        <v>3225</v>
      </c>
      <c r="F10" s="18">
        <v>2214</v>
      </c>
      <c r="G10" s="8">
        <v>0</v>
      </c>
      <c r="H10" s="7">
        <f t="shared" si="0"/>
        <v>5439</v>
      </c>
      <c r="I10" s="8">
        <v>1</v>
      </c>
      <c r="J10" s="8">
        <v>0</v>
      </c>
      <c r="K10" s="8">
        <v>0</v>
      </c>
      <c r="L10" s="11"/>
      <c r="M10" s="11"/>
    </row>
    <row r="11" spans="1:13">
      <c r="A11" s="11"/>
      <c r="B11" s="8" t="s">
        <v>4</v>
      </c>
      <c r="C11" s="8"/>
      <c r="D11" s="8">
        <v>433</v>
      </c>
      <c r="E11" s="18">
        <v>243</v>
      </c>
      <c r="F11" s="18">
        <v>654</v>
      </c>
      <c r="G11" s="18">
        <v>865</v>
      </c>
      <c r="H11" s="7">
        <f t="shared" si="0"/>
        <v>2195</v>
      </c>
      <c r="I11" s="8">
        <v>4</v>
      </c>
      <c r="J11" s="8">
        <v>0</v>
      </c>
      <c r="K11" s="8">
        <v>0</v>
      </c>
      <c r="L11" s="11"/>
      <c r="M11" s="11"/>
    </row>
    <row r="12" spans="1:13">
      <c r="A12" s="11"/>
      <c r="B12" s="8" t="s">
        <v>5</v>
      </c>
      <c r="C12" s="8"/>
      <c r="D12" s="8">
        <v>0</v>
      </c>
      <c r="E12" s="18">
        <v>4653</v>
      </c>
      <c r="F12" s="18">
        <v>2378</v>
      </c>
      <c r="G12" s="18">
        <v>1546</v>
      </c>
      <c r="H12" s="7">
        <f t="shared" si="0"/>
        <v>8577</v>
      </c>
      <c r="I12" s="8">
        <v>0</v>
      </c>
      <c r="J12" s="8">
        <v>0</v>
      </c>
      <c r="K12" s="8">
        <v>0</v>
      </c>
      <c r="L12" s="11"/>
      <c r="M12" s="11"/>
    </row>
    <row r="13" spans="1:13">
      <c r="A13" s="11"/>
      <c r="B13" s="8" t="s">
        <v>6</v>
      </c>
      <c r="C13" s="8"/>
      <c r="D13" s="8">
        <v>0</v>
      </c>
      <c r="E13" s="18">
        <v>1682</v>
      </c>
      <c r="F13" s="18">
        <v>1719</v>
      </c>
      <c r="G13" s="8">
        <v>0</v>
      </c>
      <c r="H13" s="7">
        <f t="shared" si="0"/>
        <v>3401</v>
      </c>
      <c r="I13" s="8">
        <v>7</v>
      </c>
      <c r="J13" s="8">
        <v>308</v>
      </c>
      <c r="K13" s="8">
        <v>0</v>
      </c>
      <c r="L13" s="11"/>
      <c r="M13" s="11"/>
    </row>
    <row r="14" spans="1:13">
      <c r="A14" s="11"/>
      <c r="B14" s="8" t="s">
        <v>7</v>
      </c>
      <c r="C14" s="8"/>
      <c r="D14" s="8">
        <v>51</v>
      </c>
      <c r="E14" s="8">
        <v>402</v>
      </c>
      <c r="F14" s="8">
        <v>182</v>
      </c>
      <c r="G14" s="8">
        <v>0</v>
      </c>
      <c r="H14" s="7">
        <f t="shared" si="0"/>
        <v>635</v>
      </c>
      <c r="I14" s="8">
        <v>0</v>
      </c>
      <c r="J14" s="8">
        <v>0</v>
      </c>
      <c r="K14" s="8">
        <v>0</v>
      </c>
      <c r="L14" s="11"/>
      <c r="M14" s="11"/>
    </row>
    <row r="15" spans="1:13">
      <c r="A15" s="11"/>
      <c r="B15" s="8" t="s">
        <v>8</v>
      </c>
      <c r="C15" s="8"/>
      <c r="D15" s="18">
        <v>1631</v>
      </c>
      <c r="E15" s="18">
        <v>4125</v>
      </c>
      <c r="F15" s="18">
        <v>1546</v>
      </c>
      <c r="G15" s="18">
        <v>1934</v>
      </c>
      <c r="H15" s="7">
        <f t="shared" si="0"/>
        <v>9236</v>
      </c>
      <c r="I15" s="18">
        <v>363</v>
      </c>
      <c r="J15" s="8">
        <v>0</v>
      </c>
      <c r="K15" s="8">
        <v>1</v>
      </c>
      <c r="L15" s="11"/>
      <c r="M15" s="11"/>
    </row>
    <row r="16" spans="1:13">
      <c r="A16" s="11"/>
      <c r="B16" s="8" t="s">
        <v>9</v>
      </c>
      <c r="C16" s="8"/>
      <c r="D16" s="8">
        <v>339</v>
      </c>
      <c r="E16" s="8">
        <v>418</v>
      </c>
      <c r="F16" s="8">
        <v>222</v>
      </c>
      <c r="G16" s="8">
        <v>53</v>
      </c>
      <c r="H16" s="7">
        <f t="shared" si="0"/>
        <v>1032</v>
      </c>
      <c r="I16" s="8">
        <v>0</v>
      </c>
      <c r="J16" s="8">
        <v>0</v>
      </c>
      <c r="K16" s="8">
        <v>0</v>
      </c>
      <c r="L16" s="11"/>
      <c r="M16" s="11"/>
    </row>
    <row r="17" spans="1:13">
      <c r="A17" s="11"/>
      <c r="B17" s="8" t="s">
        <v>10</v>
      </c>
      <c r="C17" s="8"/>
      <c r="D17" s="8">
        <v>2</v>
      </c>
      <c r="E17" s="18">
        <v>1665</v>
      </c>
      <c r="F17" s="8">
        <v>0</v>
      </c>
      <c r="G17" s="8">
        <v>0</v>
      </c>
      <c r="H17" s="7">
        <f t="shared" si="0"/>
        <v>1667</v>
      </c>
      <c r="I17" s="8">
        <v>0</v>
      </c>
      <c r="J17" s="8">
        <v>0</v>
      </c>
      <c r="K17" s="8">
        <v>0</v>
      </c>
      <c r="L17" s="11"/>
      <c r="M17" s="11"/>
    </row>
    <row r="18" spans="1:13">
      <c r="A18" s="11"/>
      <c r="B18" s="8" t="s">
        <v>11</v>
      </c>
      <c r="C18" s="8"/>
      <c r="D18" s="8">
        <v>2</v>
      </c>
      <c r="E18" s="18">
        <v>1409</v>
      </c>
      <c r="F18" s="8">
        <v>1197</v>
      </c>
      <c r="G18" s="8">
        <v>0</v>
      </c>
      <c r="H18" s="7">
        <f t="shared" si="0"/>
        <v>2608</v>
      </c>
      <c r="I18" s="8">
        <v>0</v>
      </c>
      <c r="J18" s="8">
        <v>0</v>
      </c>
      <c r="K18" s="8">
        <v>0</v>
      </c>
      <c r="L18" s="11"/>
      <c r="M18" s="11"/>
    </row>
    <row r="19" spans="1:13">
      <c r="A19" s="11"/>
      <c r="B19" s="8" t="s">
        <v>12</v>
      </c>
      <c r="C19" s="8"/>
      <c r="D19" s="8">
        <v>0</v>
      </c>
      <c r="E19" s="18">
        <v>2872</v>
      </c>
      <c r="F19" s="18">
        <v>2448</v>
      </c>
      <c r="G19" s="8">
        <v>0</v>
      </c>
      <c r="H19" s="7">
        <f t="shared" si="0"/>
        <v>5320</v>
      </c>
      <c r="I19" s="8">
        <v>1</v>
      </c>
      <c r="J19" s="8">
        <v>0</v>
      </c>
      <c r="K19" s="8">
        <v>0</v>
      </c>
      <c r="L19" s="11"/>
      <c r="M19" s="11"/>
    </row>
    <row r="20" spans="1:13">
      <c r="A20" s="11"/>
      <c r="B20" s="8" t="s">
        <v>13</v>
      </c>
      <c r="C20" s="8"/>
      <c r="D20" s="18">
        <v>1748</v>
      </c>
      <c r="E20" s="18">
        <v>3990</v>
      </c>
      <c r="F20" s="18">
        <v>2666</v>
      </c>
      <c r="G20" s="8">
        <v>1100</v>
      </c>
      <c r="H20" s="7">
        <f t="shared" si="0"/>
        <v>9504</v>
      </c>
      <c r="I20" s="8">
        <v>1</v>
      </c>
      <c r="J20" s="8">
        <v>2</v>
      </c>
      <c r="K20" s="8">
        <v>0</v>
      </c>
      <c r="L20" s="11"/>
      <c r="M20" s="11"/>
    </row>
    <row r="21" spans="1:13">
      <c r="A21" s="11"/>
      <c r="B21" s="8" t="s">
        <v>14</v>
      </c>
      <c r="C21" s="8"/>
      <c r="D21" s="18">
        <v>1249</v>
      </c>
      <c r="E21" s="18">
        <v>2883</v>
      </c>
      <c r="F21" s="18">
        <v>3673</v>
      </c>
      <c r="G21" s="18">
        <v>2079</v>
      </c>
      <c r="H21" s="7">
        <f t="shared" si="0"/>
        <v>9884</v>
      </c>
      <c r="I21" s="8">
        <v>6</v>
      </c>
      <c r="J21" s="8">
        <v>1</v>
      </c>
      <c r="K21" s="8">
        <v>1</v>
      </c>
      <c r="L21" s="11"/>
      <c r="M21" s="11"/>
    </row>
    <row r="22" spans="1:13">
      <c r="A22" s="11"/>
      <c r="B22" s="8" t="s">
        <v>15</v>
      </c>
      <c r="C22" s="8"/>
      <c r="D22" s="8">
        <v>819</v>
      </c>
      <c r="E22" s="18">
        <v>2525</v>
      </c>
      <c r="F22" s="18">
        <v>798</v>
      </c>
      <c r="G22" s="8">
        <v>510</v>
      </c>
      <c r="H22" s="7">
        <f t="shared" si="0"/>
        <v>4652</v>
      </c>
      <c r="I22" s="8">
        <v>0</v>
      </c>
      <c r="J22" s="8">
        <v>0</v>
      </c>
      <c r="K22" s="8">
        <v>0</v>
      </c>
      <c r="L22" s="11"/>
      <c r="M22" s="11"/>
    </row>
    <row r="23" spans="1:13">
      <c r="A23" s="11"/>
      <c r="B23" s="8" t="s">
        <v>16</v>
      </c>
      <c r="C23" s="8"/>
      <c r="D23" s="8">
        <v>98</v>
      </c>
      <c r="E23" s="18">
        <v>3169</v>
      </c>
      <c r="F23" s="18">
        <v>1399</v>
      </c>
      <c r="G23" s="8">
        <v>916</v>
      </c>
      <c r="H23" s="7">
        <f t="shared" si="0"/>
        <v>5582</v>
      </c>
      <c r="I23" s="8">
        <v>0</v>
      </c>
      <c r="J23" s="8">
        <v>0</v>
      </c>
      <c r="K23" s="8">
        <v>0</v>
      </c>
      <c r="L23" s="11"/>
      <c r="M23" s="11"/>
    </row>
    <row r="24" spans="1:13">
      <c r="A24" s="11"/>
      <c r="B24" s="8" t="s">
        <v>17</v>
      </c>
      <c r="C24" s="8"/>
      <c r="D24" s="18">
        <v>2967</v>
      </c>
      <c r="E24" s="18">
        <v>10075</v>
      </c>
      <c r="F24" s="18">
        <v>7043</v>
      </c>
      <c r="G24" s="18">
        <v>3551</v>
      </c>
      <c r="H24" s="7">
        <f t="shared" si="0"/>
        <v>23636</v>
      </c>
      <c r="I24" s="18">
        <v>1169</v>
      </c>
      <c r="J24" s="8">
        <v>3</v>
      </c>
      <c r="K24" s="8">
        <v>1</v>
      </c>
      <c r="L24" s="11"/>
      <c r="M24" s="11"/>
    </row>
    <row r="25" spans="1:13">
      <c r="A25" s="11"/>
      <c r="B25" s="8" t="s">
        <v>18</v>
      </c>
      <c r="C25" s="8"/>
      <c r="D25" s="18">
        <v>535</v>
      </c>
      <c r="E25" s="18">
        <v>2866</v>
      </c>
      <c r="F25" s="18">
        <v>3645</v>
      </c>
      <c r="G25" s="8">
        <v>960</v>
      </c>
      <c r="H25" s="7">
        <f t="shared" si="0"/>
        <v>8006</v>
      </c>
      <c r="I25" s="8">
        <v>38</v>
      </c>
      <c r="J25" s="8">
        <v>260</v>
      </c>
      <c r="K25" s="8">
        <v>0</v>
      </c>
      <c r="L25" s="11"/>
      <c r="M25" s="11"/>
    </row>
    <row r="26" spans="1:13">
      <c r="A26" s="11"/>
      <c r="B26" s="8" t="s">
        <v>19</v>
      </c>
      <c r="C26" s="8"/>
      <c r="D26" s="8">
        <v>263</v>
      </c>
      <c r="E26" s="18">
        <v>2062</v>
      </c>
      <c r="F26" s="18">
        <v>1661</v>
      </c>
      <c r="G26" s="18">
        <v>840</v>
      </c>
      <c r="H26" s="7">
        <f t="shared" si="0"/>
        <v>4826</v>
      </c>
      <c r="I26" s="8">
        <v>11</v>
      </c>
      <c r="J26" s="8">
        <v>0</v>
      </c>
      <c r="K26" s="8">
        <v>0</v>
      </c>
      <c r="L26" s="11"/>
      <c r="M26" s="11"/>
    </row>
    <row r="27" spans="1:13">
      <c r="A27" s="11"/>
      <c r="B27" s="8" t="s">
        <v>20</v>
      </c>
      <c r="C27" s="8"/>
      <c r="D27" s="8">
        <v>145</v>
      </c>
      <c r="E27" s="18">
        <v>2588</v>
      </c>
      <c r="F27" s="18">
        <v>1699</v>
      </c>
      <c r="G27" s="8">
        <v>0</v>
      </c>
      <c r="H27" s="7">
        <f t="shared" si="0"/>
        <v>4432</v>
      </c>
      <c r="I27" s="8">
        <v>4</v>
      </c>
      <c r="J27" s="8">
        <v>3</v>
      </c>
      <c r="K27" s="8">
        <v>0</v>
      </c>
      <c r="L27" s="11"/>
      <c r="M27" s="11"/>
    </row>
    <row r="28" spans="1:1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3"/>
  <sheetViews>
    <sheetView workbookViewId="0"/>
  </sheetViews>
  <sheetFormatPr defaultRowHeight="11.25"/>
  <cols>
    <col min="1" max="1" width="9.140625" style="5"/>
    <col min="2" max="2" width="20.140625" style="5" customWidth="1"/>
    <col min="3" max="16384" width="9.140625" style="5"/>
  </cols>
  <sheetData>
    <row r="1" spans="1:17" ht="12.75">
      <c r="A1" s="11"/>
      <c r="B1" s="12" t="s">
        <v>294</v>
      </c>
      <c r="C1" s="12" t="s">
        <v>405</v>
      </c>
      <c r="D1" s="13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12.75">
      <c r="A2" s="11"/>
      <c r="B2" s="22"/>
      <c r="C2" s="13"/>
      <c r="D2" s="13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7" ht="12.75">
      <c r="A3" s="11"/>
      <c r="B3" s="11"/>
      <c r="C3" s="9" t="s">
        <v>295</v>
      </c>
      <c r="D3" s="11"/>
      <c r="E3" s="11"/>
      <c r="F3" s="9" t="s">
        <v>296</v>
      </c>
      <c r="G3" s="11"/>
      <c r="H3" s="11"/>
      <c r="I3" s="11"/>
      <c r="J3" s="11"/>
      <c r="K3" s="11"/>
      <c r="L3" s="11"/>
      <c r="M3" s="11"/>
      <c r="N3" s="11"/>
      <c r="O3" s="11"/>
    </row>
    <row r="4" spans="1:17" ht="12.75">
      <c r="A4" s="11"/>
      <c r="B4" s="9" t="s">
        <v>22</v>
      </c>
      <c r="C4" s="9" t="s">
        <v>53</v>
      </c>
      <c r="D4" s="9" t="s">
        <v>54</v>
      </c>
      <c r="E4" s="9" t="s">
        <v>55</v>
      </c>
      <c r="F4" s="9" t="s">
        <v>56</v>
      </c>
      <c r="G4" s="9" t="s">
        <v>57</v>
      </c>
      <c r="H4" s="9" t="s">
        <v>58</v>
      </c>
      <c r="I4" s="9" t="s">
        <v>59</v>
      </c>
      <c r="J4" s="9" t="s">
        <v>60</v>
      </c>
      <c r="K4" s="9" t="s">
        <v>61</v>
      </c>
      <c r="L4" s="9" t="s">
        <v>32</v>
      </c>
      <c r="M4" s="9" t="s">
        <v>62</v>
      </c>
      <c r="N4" s="11"/>
      <c r="O4" s="11"/>
    </row>
    <row r="5" spans="1:17" ht="12.75">
      <c r="A5" s="11"/>
      <c r="B5" s="11"/>
      <c r="C5" s="9" t="s">
        <v>63</v>
      </c>
      <c r="D5" s="9" t="s">
        <v>63</v>
      </c>
      <c r="E5" s="11"/>
      <c r="F5" s="9" t="s">
        <v>64</v>
      </c>
      <c r="G5" s="9" t="s">
        <v>65</v>
      </c>
      <c r="H5" s="9" t="s">
        <v>66</v>
      </c>
      <c r="I5" s="9" t="s">
        <v>67</v>
      </c>
      <c r="J5" s="9" t="s">
        <v>68</v>
      </c>
      <c r="K5" s="11"/>
      <c r="L5" s="9" t="s">
        <v>69</v>
      </c>
      <c r="M5" s="9" t="s">
        <v>70</v>
      </c>
      <c r="N5" s="11"/>
      <c r="O5" s="11"/>
    </row>
    <row r="6" spans="1:17" ht="12.75">
      <c r="A6" s="11"/>
      <c r="B6" s="16" t="s">
        <v>36</v>
      </c>
      <c r="C6" s="16" t="s">
        <v>71</v>
      </c>
      <c r="D6" s="16" t="s">
        <v>47</v>
      </c>
      <c r="E6" s="16" t="s">
        <v>39</v>
      </c>
      <c r="F6" s="16" t="s">
        <v>72</v>
      </c>
      <c r="G6" s="16" t="s">
        <v>73</v>
      </c>
      <c r="H6" s="16" t="s">
        <v>74</v>
      </c>
      <c r="I6" s="16" t="s">
        <v>75</v>
      </c>
      <c r="J6" s="16" t="s">
        <v>76</v>
      </c>
      <c r="K6" s="16" t="s">
        <v>77</v>
      </c>
      <c r="L6" s="16" t="s">
        <v>39</v>
      </c>
      <c r="M6" s="16" t="s">
        <v>78</v>
      </c>
      <c r="N6" s="11"/>
      <c r="O6" s="11"/>
    </row>
    <row r="7" spans="1:17" ht="12.75">
      <c r="A7" s="11"/>
      <c r="B7" s="11"/>
      <c r="C7" s="16" t="s">
        <v>49</v>
      </c>
      <c r="D7" s="16" t="s">
        <v>49</v>
      </c>
      <c r="E7" s="11"/>
      <c r="F7" s="16" t="s">
        <v>49</v>
      </c>
      <c r="G7" s="16" t="s">
        <v>79</v>
      </c>
      <c r="H7" s="16" t="s">
        <v>80</v>
      </c>
      <c r="I7" s="16" t="s">
        <v>49</v>
      </c>
      <c r="J7" s="16" t="s">
        <v>81</v>
      </c>
      <c r="K7" s="11"/>
      <c r="L7" s="16" t="s">
        <v>82</v>
      </c>
      <c r="M7" s="16" t="s">
        <v>83</v>
      </c>
      <c r="N7" s="11"/>
      <c r="O7" s="11"/>
    </row>
    <row r="8" spans="1:17" ht="12.75">
      <c r="A8" s="11"/>
      <c r="B8" s="11"/>
      <c r="C8" s="11"/>
      <c r="D8" s="11"/>
      <c r="E8" s="11"/>
      <c r="F8" s="16" t="s">
        <v>84</v>
      </c>
      <c r="G8" s="11"/>
      <c r="H8" s="16" t="s">
        <v>85</v>
      </c>
      <c r="I8" s="16" t="s">
        <v>86</v>
      </c>
      <c r="J8" s="16" t="s">
        <v>87</v>
      </c>
      <c r="K8" s="11"/>
      <c r="L8" s="16" t="s">
        <v>88</v>
      </c>
      <c r="M8" s="11"/>
      <c r="N8" s="11"/>
      <c r="O8" s="11"/>
    </row>
    <row r="9" spans="1:17" ht="12.75">
      <c r="A9" s="11"/>
      <c r="B9" s="9" t="s">
        <v>281</v>
      </c>
      <c r="C9" s="7">
        <f>SUM(C10:C30)</f>
        <v>134926</v>
      </c>
      <c r="D9" s="7">
        <f>SUM(D10:D30)</f>
        <v>7521</v>
      </c>
      <c r="E9" s="7">
        <f>SUM(C9:D9)</f>
        <v>142447</v>
      </c>
      <c r="F9" s="7">
        <f t="shared" ref="F9:K9" si="0">SUM(F10:F30)</f>
        <v>3744</v>
      </c>
      <c r="G9" s="7">
        <f t="shared" si="0"/>
        <v>10342</v>
      </c>
      <c r="H9" s="9">
        <f t="shared" si="0"/>
        <v>303</v>
      </c>
      <c r="I9" s="7">
        <f t="shared" si="0"/>
        <v>11861</v>
      </c>
      <c r="J9" s="7">
        <f t="shared" si="0"/>
        <v>7622</v>
      </c>
      <c r="K9" s="7">
        <f t="shared" si="0"/>
        <v>7389</v>
      </c>
      <c r="L9" s="7">
        <f>SUM(F9:K9)</f>
        <v>41261</v>
      </c>
      <c r="M9" s="7">
        <f>SUM(M10:M30)</f>
        <v>24330</v>
      </c>
      <c r="N9" s="11"/>
      <c r="O9" s="11"/>
      <c r="Q9" s="55"/>
    </row>
    <row r="10" spans="1:17" ht="12.75">
      <c r="A10" s="11"/>
      <c r="B10" s="8" t="s">
        <v>244</v>
      </c>
      <c r="C10" s="18">
        <v>27738</v>
      </c>
      <c r="D10" s="18">
        <v>1964</v>
      </c>
      <c r="E10" s="7">
        <f t="shared" ref="E10:E30" si="1">SUM(C10:D10)</f>
        <v>29702</v>
      </c>
      <c r="F10" s="8">
        <v>701</v>
      </c>
      <c r="G10" s="8">
        <v>132</v>
      </c>
      <c r="H10" s="8">
        <v>10</v>
      </c>
      <c r="I10" s="18">
        <v>2225</v>
      </c>
      <c r="J10" s="8">
        <v>786</v>
      </c>
      <c r="K10" s="18">
        <v>1394</v>
      </c>
      <c r="L10" s="18">
        <f>SUM(F10:K10)</f>
        <v>5248</v>
      </c>
      <c r="M10" s="18">
        <v>4029</v>
      </c>
      <c r="N10" s="11"/>
      <c r="O10" s="11"/>
      <c r="Q10" s="55"/>
    </row>
    <row r="11" spans="1:17" ht="12.75">
      <c r="A11" s="11"/>
      <c r="B11" s="8" t="s">
        <v>1</v>
      </c>
      <c r="C11" s="18">
        <v>11184</v>
      </c>
      <c r="D11" s="8">
        <v>370</v>
      </c>
      <c r="E11" s="7">
        <f t="shared" si="1"/>
        <v>11554</v>
      </c>
      <c r="F11" s="8">
        <v>244</v>
      </c>
      <c r="G11" s="18">
        <v>1392</v>
      </c>
      <c r="H11" s="8">
        <v>20</v>
      </c>
      <c r="I11" s="18">
        <v>1040</v>
      </c>
      <c r="J11" s="8">
        <v>69</v>
      </c>
      <c r="K11" s="8">
        <v>438</v>
      </c>
      <c r="L11" s="18">
        <f t="shared" ref="L11:L30" si="2">SUM(F11:K11)</f>
        <v>3203</v>
      </c>
      <c r="M11" s="18">
        <v>2155</v>
      </c>
      <c r="N11" s="11"/>
      <c r="O11" s="11"/>
      <c r="Q11" s="55"/>
    </row>
    <row r="12" spans="1:17" ht="12.75">
      <c r="A12" s="11"/>
      <c r="B12" s="8" t="s">
        <v>2</v>
      </c>
      <c r="C12" s="18">
        <v>4483</v>
      </c>
      <c r="D12" s="18">
        <v>117</v>
      </c>
      <c r="E12" s="7">
        <f t="shared" si="1"/>
        <v>4600</v>
      </c>
      <c r="F12" s="8">
        <v>55</v>
      </c>
      <c r="G12" s="18">
        <v>993</v>
      </c>
      <c r="H12" s="8">
        <v>14</v>
      </c>
      <c r="I12" s="8">
        <v>414</v>
      </c>
      <c r="J12" s="8">
        <v>1164</v>
      </c>
      <c r="K12" s="8">
        <v>236</v>
      </c>
      <c r="L12" s="18">
        <f t="shared" si="2"/>
        <v>2876</v>
      </c>
      <c r="M12" s="8">
        <v>692</v>
      </c>
      <c r="N12" s="11"/>
      <c r="O12" s="11"/>
      <c r="Q12" s="55"/>
    </row>
    <row r="13" spans="1:17" ht="12.75">
      <c r="A13" s="11"/>
      <c r="B13" s="8" t="s">
        <v>3</v>
      </c>
      <c r="C13" s="18">
        <v>3997</v>
      </c>
      <c r="D13" s="18">
        <v>101</v>
      </c>
      <c r="E13" s="7">
        <f t="shared" si="1"/>
        <v>4098</v>
      </c>
      <c r="F13" s="8">
        <v>49</v>
      </c>
      <c r="G13" s="8">
        <v>707</v>
      </c>
      <c r="H13" s="8">
        <v>29</v>
      </c>
      <c r="I13" s="8">
        <v>374</v>
      </c>
      <c r="J13" s="18">
        <v>717</v>
      </c>
      <c r="K13" s="8">
        <v>513</v>
      </c>
      <c r="L13" s="18">
        <f t="shared" si="2"/>
        <v>2389</v>
      </c>
      <c r="M13" s="18">
        <v>1852</v>
      </c>
      <c r="N13" s="11"/>
      <c r="O13" s="11"/>
      <c r="Q13" s="55"/>
    </row>
    <row r="14" spans="1:17" ht="12.75">
      <c r="A14" s="11"/>
      <c r="B14" s="8" t="s">
        <v>4</v>
      </c>
      <c r="C14" s="18">
        <v>4086</v>
      </c>
      <c r="D14" s="8">
        <v>209</v>
      </c>
      <c r="E14" s="7">
        <f t="shared" si="1"/>
        <v>4295</v>
      </c>
      <c r="F14" s="8">
        <v>50</v>
      </c>
      <c r="G14" s="8">
        <v>385</v>
      </c>
      <c r="H14" s="8">
        <v>28</v>
      </c>
      <c r="I14" s="8">
        <v>283</v>
      </c>
      <c r="J14" s="8">
        <v>74</v>
      </c>
      <c r="K14" s="8">
        <v>271</v>
      </c>
      <c r="L14" s="18">
        <f t="shared" si="2"/>
        <v>1091</v>
      </c>
      <c r="M14" s="8">
        <v>479</v>
      </c>
      <c r="N14" s="11"/>
      <c r="O14" s="11"/>
      <c r="Q14" s="55"/>
    </row>
    <row r="15" spans="1:17" ht="12.75">
      <c r="A15" s="11"/>
      <c r="B15" s="8" t="s">
        <v>5</v>
      </c>
      <c r="C15" s="18">
        <v>5367</v>
      </c>
      <c r="D15" s="8">
        <v>365</v>
      </c>
      <c r="E15" s="7">
        <f t="shared" si="1"/>
        <v>5732</v>
      </c>
      <c r="F15" s="8">
        <v>447</v>
      </c>
      <c r="G15" s="8">
        <v>212</v>
      </c>
      <c r="H15" s="8">
        <v>0</v>
      </c>
      <c r="I15" s="8">
        <v>539</v>
      </c>
      <c r="J15" s="8">
        <v>236</v>
      </c>
      <c r="K15" s="8">
        <v>138</v>
      </c>
      <c r="L15" s="18">
        <f t="shared" si="2"/>
        <v>1572</v>
      </c>
      <c r="M15" s="8">
        <v>682</v>
      </c>
      <c r="N15" s="11"/>
      <c r="O15" s="11"/>
      <c r="Q15" s="55"/>
    </row>
    <row r="16" spans="1:17" ht="12.75">
      <c r="A16" s="11"/>
      <c r="B16" s="8" t="s">
        <v>6</v>
      </c>
      <c r="C16" s="18">
        <v>3694</v>
      </c>
      <c r="D16" s="18">
        <v>76</v>
      </c>
      <c r="E16" s="7">
        <f t="shared" si="1"/>
        <v>3770</v>
      </c>
      <c r="F16" s="8">
        <v>320</v>
      </c>
      <c r="G16" s="8">
        <v>488</v>
      </c>
      <c r="H16" s="8">
        <v>5</v>
      </c>
      <c r="I16" s="8">
        <v>419</v>
      </c>
      <c r="J16" s="8">
        <v>827</v>
      </c>
      <c r="K16" s="8">
        <v>53</v>
      </c>
      <c r="L16" s="18">
        <f t="shared" si="2"/>
        <v>2112</v>
      </c>
      <c r="M16" s="18">
        <v>810</v>
      </c>
      <c r="N16" s="11"/>
      <c r="O16" s="11"/>
      <c r="Q16" s="55"/>
    </row>
    <row r="17" spans="1:17" ht="12.75">
      <c r="A17" s="11"/>
      <c r="B17" s="8" t="s">
        <v>7</v>
      </c>
      <c r="C17" s="18">
        <v>3741</v>
      </c>
      <c r="D17" s="8">
        <v>354</v>
      </c>
      <c r="E17" s="7">
        <f t="shared" si="1"/>
        <v>4095</v>
      </c>
      <c r="F17" s="8">
        <v>2</v>
      </c>
      <c r="G17" s="8">
        <v>56</v>
      </c>
      <c r="H17" s="8">
        <v>3</v>
      </c>
      <c r="I17" s="8">
        <v>370</v>
      </c>
      <c r="J17" s="8">
        <v>24</v>
      </c>
      <c r="K17" s="8">
        <v>156</v>
      </c>
      <c r="L17" s="18">
        <f t="shared" si="2"/>
        <v>611</v>
      </c>
      <c r="M17" s="8">
        <v>437</v>
      </c>
      <c r="N17" s="11"/>
      <c r="O17" s="11"/>
      <c r="Q17" s="55"/>
    </row>
    <row r="18" spans="1:17" ht="12.75">
      <c r="A18" s="11"/>
      <c r="B18" s="8" t="s">
        <v>8</v>
      </c>
      <c r="C18" s="18">
        <v>7244</v>
      </c>
      <c r="D18" s="8">
        <v>421</v>
      </c>
      <c r="E18" s="7">
        <f t="shared" si="1"/>
        <v>7665</v>
      </c>
      <c r="F18" s="8">
        <v>78</v>
      </c>
      <c r="G18" s="18">
        <v>1407</v>
      </c>
      <c r="H18" s="8">
        <v>25</v>
      </c>
      <c r="I18" s="8">
        <v>614</v>
      </c>
      <c r="J18" s="8">
        <v>110</v>
      </c>
      <c r="K18" s="8">
        <v>381</v>
      </c>
      <c r="L18" s="18">
        <f t="shared" si="2"/>
        <v>2615</v>
      </c>
      <c r="M18" s="18">
        <v>3439</v>
      </c>
      <c r="N18" s="11"/>
      <c r="O18" s="11"/>
      <c r="Q18" s="55"/>
    </row>
    <row r="19" spans="1:17" ht="12.75">
      <c r="A19" s="11"/>
      <c r="B19" s="8" t="s">
        <v>9</v>
      </c>
      <c r="C19" s="18">
        <v>1158</v>
      </c>
      <c r="D19" s="8">
        <v>30</v>
      </c>
      <c r="E19" s="7">
        <f t="shared" si="1"/>
        <v>1188</v>
      </c>
      <c r="F19" s="8">
        <v>70</v>
      </c>
      <c r="G19" s="8">
        <v>151</v>
      </c>
      <c r="H19" s="8">
        <v>46</v>
      </c>
      <c r="I19" s="8">
        <v>175</v>
      </c>
      <c r="J19" s="8">
        <v>143</v>
      </c>
      <c r="K19" s="8">
        <v>4</v>
      </c>
      <c r="L19" s="18">
        <f t="shared" si="2"/>
        <v>589</v>
      </c>
      <c r="M19" s="8">
        <v>169</v>
      </c>
      <c r="N19" s="11"/>
      <c r="O19" s="11"/>
      <c r="Q19" s="55"/>
    </row>
    <row r="20" spans="1:17" ht="12.75">
      <c r="A20" s="11"/>
      <c r="B20" s="8" t="s">
        <v>10</v>
      </c>
      <c r="C20" s="18">
        <v>2932</v>
      </c>
      <c r="D20" s="8">
        <v>141</v>
      </c>
      <c r="E20" s="7">
        <f t="shared" si="1"/>
        <v>3073</v>
      </c>
      <c r="F20" s="8">
        <v>222</v>
      </c>
      <c r="G20" s="8">
        <v>295</v>
      </c>
      <c r="H20" s="8">
        <v>1</v>
      </c>
      <c r="I20" s="8">
        <v>190</v>
      </c>
      <c r="J20" s="8">
        <v>60</v>
      </c>
      <c r="K20" s="8">
        <v>95</v>
      </c>
      <c r="L20" s="18">
        <f t="shared" si="2"/>
        <v>863</v>
      </c>
      <c r="M20" s="8">
        <v>361</v>
      </c>
      <c r="N20" s="11"/>
      <c r="O20" s="11"/>
      <c r="Q20" s="55"/>
    </row>
    <row r="21" spans="1:17" ht="12.75">
      <c r="A21" s="11"/>
      <c r="B21" s="8" t="s">
        <v>11</v>
      </c>
      <c r="C21" s="18">
        <v>2551</v>
      </c>
      <c r="D21" s="8">
        <v>96</v>
      </c>
      <c r="E21" s="7">
        <f t="shared" si="1"/>
        <v>2647</v>
      </c>
      <c r="F21" s="8">
        <v>6</v>
      </c>
      <c r="G21" s="8">
        <v>18</v>
      </c>
      <c r="H21" s="8">
        <v>2</v>
      </c>
      <c r="I21" s="8">
        <v>202</v>
      </c>
      <c r="J21" s="8">
        <v>1</v>
      </c>
      <c r="K21" s="8">
        <v>158</v>
      </c>
      <c r="L21" s="18">
        <f t="shared" si="2"/>
        <v>387</v>
      </c>
      <c r="M21" s="8">
        <v>419</v>
      </c>
      <c r="N21" s="11"/>
      <c r="O21" s="11"/>
      <c r="Q21" s="55"/>
    </row>
    <row r="22" spans="1:17" ht="12.75">
      <c r="A22" s="11"/>
      <c r="B22" s="8" t="s">
        <v>12</v>
      </c>
      <c r="C22" s="18">
        <v>5706</v>
      </c>
      <c r="D22" s="8">
        <v>246</v>
      </c>
      <c r="E22" s="7">
        <f t="shared" si="1"/>
        <v>5952</v>
      </c>
      <c r="F22" s="8">
        <v>116</v>
      </c>
      <c r="G22" s="8">
        <v>430</v>
      </c>
      <c r="H22" s="8">
        <v>4</v>
      </c>
      <c r="I22" s="8">
        <v>315</v>
      </c>
      <c r="J22" s="8">
        <v>181</v>
      </c>
      <c r="K22" s="8">
        <v>137</v>
      </c>
      <c r="L22" s="18">
        <f t="shared" si="2"/>
        <v>1183</v>
      </c>
      <c r="M22" s="8">
        <v>633</v>
      </c>
      <c r="N22" s="11"/>
      <c r="O22" s="11"/>
      <c r="Q22" s="55"/>
    </row>
    <row r="23" spans="1:17" ht="12.75">
      <c r="A23" s="11"/>
      <c r="B23" s="8" t="s">
        <v>13</v>
      </c>
      <c r="C23" s="18">
        <v>5505</v>
      </c>
      <c r="D23" s="8">
        <v>122</v>
      </c>
      <c r="E23" s="7">
        <f t="shared" si="1"/>
        <v>5627</v>
      </c>
      <c r="F23" s="8">
        <v>56</v>
      </c>
      <c r="G23" s="8">
        <v>587</v>
      </c>
      <c r="H23" s="8">
        <v>5</v>
      </c>
      <c r="I23" s="8">
        <v>543</v>
      </c>
      <c r="J23" s="18">
        <v>558</v>
      </c>
      <c r="K23" s="8">
        <v>305</v>
      </c>
      <c r="L23" s="18">
        <f t="shared" si="2"/>
        <v>2054</v>
      </c>
      <c r="M23" s="18">
        <v>1406</v>
      </c>
      <c r="N23" s="11"/>
      <c r="O23" s="11"/>
      <c r="Q23" s="55"/>
    </row>
    <row r="24" spans="1:17" ht="12.75">
      <c r="A24" s="11"/>
      <c r="B24" s="8" t="s">
        <v>14</v>
      </c>
      <c r="C24" s="18">
        <v>8613</v>
      </c>
      <c r="D24" s="8">
        <v>1090</v>
      </c>
      <c r="E24" s="7">
        <f t="shared" si="1"/>
        <v>9703</v>
      </c>
      <c r="F24" s="8">
        <v>375</v>
      </c>
      <c r="G24" s="18">
        <v>1000</v>
      </c>
      <c r="H24" s="8">
        <v>0</v>
      </c>
      <c r="I24" s="8">
        <v>665</v>
      </c>
      <c r="J24" s="8">
        <v>137</v>
      </c>
      <c r="K24" s="8">
        <v>659</v>
      </c>
      <c r="L24" s="18">
        <f t="shared" si="2"/>
        <v>2836</v>
      </c>
      <c r="M24" s="18">
        <v>1311</v>
      </c>
      <c r="N24" s="11"/>
      <c r="O24" s="11"/>
      <c r="Q24" s="55"/>
    </row>
    <row r="25" spans="1:17" ht="12.75">
      <c r="A25" s="11"/>
      <c r="B25" s="8" t="s">
        <v>15</v>
      </c>
      <c r="C25" s="18">
        <v>3209</v>
      </c>
      <c r="D25" s="8">
        <v>114</v>
      </c>
      <c r="E25" s="7">
        <f t="shared" si="1"/>
        <v>3323</v>
      </c>
      <c r="F25" s="8">
        <v>16</v>
      </c>
      <c r="G25" s="8">
        <v>50</v>
      </c>
      <c r="H25" s="8">
        <v>5</v>
      </c>
      <c r="I25" s="8">
        <v>303</v>
      </c>
      <c r="J25" s="18">
        <v>1122</v>
      </c>
      <c r="K25" s="8">
        <v>138</v>
      </c>
      <c r="L25" s="18">
        <f t="shared" si="2"/>
        <v>1634</v>
      </c>
      <c r="M25" s="8">
        <v>321</v>
      </c>
      <c r="N25" s="11"/>
      <c r="O25" s="11"/>
      <c r="Q25" s="55"/>
    </row>
    <row r="26" spans="1:17" ht="12.75">
      <c r="A26" s="11"/>
      <c r="B26" s="8" t="s">
        <v>16</v>
      </c>
      <c r="C26" s="18">
        <v>5411</v>
      </c>
      <c r="D26" s="8">
        <v>263</v>
      </c>
      <c r="E26" s="7">
        <f t="shared" si="1"/>
        <v>5674</v>
      </c>
      <c r="F26" s="8">
        <v>86</v>
      </c>
      <c r="G26" s="8">
        <v>141</v>
      </c>
      <c r="H26" s="8">
        <v>1</v>
      </c>
      <c r="I26" s="8">
        <v>469</v>
      </c>
      <c r="J26" s="8">
        <v>9</v>
      </c>
      <c r="K26" s="8">
        <v>293</v>
      </c>
      <c r="L26" s="18">
        <f t="shared" si="2"/>
        <v>999</v>
      </c>
      <c r="M26" s="18">
        <v>945</v>
      </c>
      <c r="N26" s="11"/>
      <c r="O26" s="11"/>
      <c r="Q26" s="55"/>
    </row>
    <row r="27" spans="1:17" ht="12.75">
      <c r="A27" s="11"/>
      <c r="B27" s="8" t="s">
        <v>17</v>
      </c>
      <c r="C27" s="18">
        <v>12675</v>
      </c>
      <c r="D27" s="8">
        <v>679</v>
      </c>
      <c r="E27" s="7">
        <f t="shared" si="1"/>
        <v>13354</v>
      </c>
      <c r="F27" s="8">
        <v>407</v>
      </c>
      <c r="G27" s="18">
        <v>1056</v>
      </c>
      <c r="H27" s="8">
        <v>44</v>
      </c>
      <c r="I27" s="18">
        <v>1138</v>
      </c>
      <c r="J27" s="18">
        <v>350</v>
      </c>
      <c r="K27" s="18">
        <v>1739</v>
      </c>
      <c r="L27" s="18">
        <f t="shared" si="2"/>
        <v>4734</v>
      </c>
      <c r="M27" s="18">
        <v>1973</v>
      </c>
      <c r="N27" s="11"/>
      <c r="O27" s="11"/>
      <c r="Q27" s="55"/>
    </row>
    <row r="28" spans="1:17" ht="12.75">
      <c r="A28" s="11"/>
      <c r="B28" s="8" t="s">
        <v>18</v>
      </c>
      <c r="C28" s="18">
        <v>6838</v>
      </c>
      <c r="D28" s="8">
        <v>394</v>
      </c>
      <c r="E28" s="7">
        <f t="shared" si="1"/>
        <v>7232</v>
      </c>
      <c r="F28" s="8">
        <v>179</v>
      </c>
      <c r="G28" s="8">
        <v>661</v>
      </c>
      <c r="H28" s="8">
        <v>20</v>
      </c>
      <c r="I28" s="8">
        <v>612</v>
      </c>
      <c r="J28" s="8">
        <v>215</v>
      </c>
      <c r="K28" s="8">
        <v>119</v>
      </c>
      <c r="L28" s="18">
        <f t="shared" si="2"/>
        <v>1806</v>
      </c>
      <c r="M28" s="8">
        <v>720</v>
      </c>
      <c r="N28" s="11"/>
      <c r="O28" s="11"/>
      <c r="Q28" s="55"/>
    </row>
    <row r="29" spans="1:17" ht="12.75">
      <c r="A29" s="11"/>
      <c r="B29" s="8" t="s">
        <v>19</v>
      </c>
      <c r="C29" s="18">
        <v>3917</v>
      </c>
      <c r="D29" s="8">
        <v>117</v>
      </c>
      <c r="E29" s="7">
        <f t="shared" si="1"/>
        <v>4034</v>
      </c>
      <c r="F29" s="8">
        <v>19</v>
      </c>
      <c r="G29" s="8">
        <v>87</v>
      </c>
      <c r="H29" s="8">
        <v>40</v>
      </c>
      <c r="I29" s="8">
        <v>512</v>
      </c>
      <c r="J29" s="8">
        <v>815</v>
      </c>
      <c r="K29" s="8">
        <v>122</v>
      </c>
      <c r="L29" s="18">
        <f t="shared" si="2"/>
        <v>1595</v>
      </c>
      <c r="M29" s="8">
        <v>712</v>
      </c>
      <c r="N29" s="11"/>
      <c r="O29" s="11"/>
      <c r="Q29" s="55"/>
    </row>
    <row r="30" spans="1:17" ht="12.75">
      <c r="A30" s="11"/>
      <c r="B30" s="8" t="s">
        <v>20</v>
      </c>
      <c r="C30" s="18">
        <v>4877</v>
      </c>
      <c r="D30" s="8">
        <v>252</v>
      </c>
      <c r="E30" s="7">
        <f t="shared" si="1"/>
        <v>5129</v>
      </c>
      <c r="F30" s="8">
        <v>246</v>
      </c>
      <c r="G30" s="8">
        <v>94</v>
      </c>
      <c r="H30" s="8">
        <v>1</v>
      </c>
      <c r="I30" s="8">
        <v>459</v>
      </c>
      <c r="J30" s="8">
        <v>24</v>
      </c>
      <c r="K30" s="8">
        <v>40</v>
      </c>
      <c r="L30" s="18">
        <f t="shared" si="2"/>
        <v>864</v>
      </c>
      <c r="M30" s="18">
        <v>785</v>
      </c>
      <c r="N30" s="11"/>
      <c r="O30" s="11"/>
      <c r="Q30" s="55"/>
    </row>
    <row r="31" spans="1:17" ht="12.75">
      <c r="A31" s="11"/>
      <c r="B31" s="11"/>
      <c r="C31" s="19"/>
      <c r="D31" s="19"/>
      <c r="E31" s="19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7" ht="12.75">
      <c r="A32" s="11"/>
      <c r="B32" s="11"/>
      <c r="C32" s="19"/>
      <c r="D32" s="19"/>
      <c r="E32" s="19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2.75">
      <c r="A33" s="11"/>
      <c r="B33" s="11"/>
      <c r="C33" s="9" t="s">
        <v>297</v>
      </c>
      <c r="D33" s="19"/>
      <c r="E33" s="19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2.75">
      <c r="A34" s="11"/>
      <c r="B34" s="11"/>
      <c r="C34" s="9" t="s">
        <v>56</v>
      </c>
      <c r="D34" s="9" t="s">
        <v>57</v>
      </c>
      <c r="E34" s="9" t="s">
        <v>58</v>
      </c>
      <c r="F34" s="9" t="s">
        <v>90</v>
      </c>
      <c r="G34" s="9" t="s">
        <v>60</v>
      </c>
      <c r="H34" s="9" t="s">
        <v>61</v>
      </c>
      <c r="I34" s="9" t="s">
        <v>32</v>
      </c>
      <c r="J34" s="9" t="s">
        <v>62</v>
      </c>
      <c r="K34" s="11" t="s">
        <v>92</v>
      </c>
      <c r="L34" s="11"/>
      <c r="M34" s="11"/>
      <c r="N34" s="11"/>
      <c r="O34" s="11"/>
    </row>
    <row r="35" spans="1:15" ht="12.75">
      <c r="A35" s="11"/>
      <c r="B35" s="11"/>
      <c r="C35" s="9" t="s">
        <v>64</v>
      </c>
      <c r="D35" s="9" t="s">
        <v>65</v>
      </c>
      <c r="E35" s="9" t="s">
        <v>66</v>
      </c>
      <c r="F35" s="9" t="s">
        <v>89</v>
      </c>
      <c r="G35" s="9" t="s">
        <v>68</v>
      </c>
      <c r="H35" s="11"/>
      <c r="I35" s="9" t="s">
        <v>69</v>
      </c>
      <c r="J35" s="9" t="s">
        <v>91</v>
      </c>
      <c r="K35" s="11"/>
      <c r="L35" s="11"/>
      <c r="M35" s="11"/>
      <c r="N35" s="11"/>
      <c r="O35" s="11"/>
    </row>
    <row r="36" spans="1:15" ht="12.75">
      <c r="A36" s="11"/>
      <c r="B36" s="11"/>
      <c r="C36" s="16" t="s">
        <v>72</v>
      </c>
      <c r="D36" s="16" t="s">
        <v>73</v>
      </c>
      <c r="E36" s="16" t="s">
        <v>74</v>
      </c>
      <c r="F36" s="16" t="s">
        <v>46</v>
      </c>
      <c r="G36" s="16" t="s">
        <v>76</v>
      </c>
      <c r="H36" s="16" t="s">
        <v>77</v>
      </c>
      <c r="I36" s="16" t="s">
        <v>39</v>
      </c>
      <c r="J36" s="16" t="s">
        <v>78</v>
      </c>
      <c r="K36" s="11" t="s">
        <v>93</v>
      </c>
      <c r="L36" s="11"/>
      <c r="M36" s="11"/>
      <c r="N36" s="11"/>
      <c r="O36" s="11"/>
    </row>
    <row r="37" spans="1:15" ht="12.75">
      <c r="A37" s="11"/>
      <c r="B37" s="11"/>
      <c r="C37" s="16" t="s">
        <v>49</v>
      </c>
      <c r="D37" s="16" t="s">
        <v>79</v>
      </c>
      <c r="E37" s="16" t="s">
        <v>80</v>
      </c>
      <c r="F37" s="16" t="s">
        <v>86</v>
      </c>
      <c r="G37" s="16" t="s">
        <v>81</v>
      </c>
      <c r="H37" s="11"/>
      <c r="I37" s="16" t="s">
        <v>82</v>
      </c>
      <c r="J37" s="16" t="s">
        <v>83</v>
      </c>
      <c r="K37" s="11"/>
      <c r="L37" s="11"/>
      <c r="M37" s="11"/>
      <c r="N37" s="11"/>
      <c r="O37" s="11"/>
    </row>
    <row r="38" spans="1:15" ht="12.75">
      <c r="A38" s="11"/>
      <c r="B38" s="11"/>
      <c r="C38" s="16" t="s">
        <v>84</v>
      </c>
      <c r="D38" s="11"/>
      <c r="E38" s="16" t="s">
        <v>85</v>
      </c>
      <c r="F38" s="11"/>
      <c r="G38" s="16" t="s">
        <v>87</v>
      </c>
      <c r="H38" s="11"/>
      <c r="I38" s="16" t="s">
        <v>88</v>
      </c>
      <c r="J38" s="11"/>
      <c r="K38" s="11"/>
      <c r="L38" s="11"/>
      <c r="M38" s="11"/>
      <c r="N38" s="11"/>
      <c r="O38" s="11"/>
    </row>
    <row r="39" spans="1:15" ht="12.75">
      <c r="A39" s="11"/>
      <c r="B39" s="9" t="s">
        <v>21</v>
      </c>
      <c r="C39" s="7">
        <f t="shared" ref="C39:H39" si="3">SUM(C40:C60)</f>
        <v>6528</v>
      </c>
      <c r="D39" s="7">
        <f t="shared" si="3"/>
        <v>4802</v>
      </c>
      <c r="E39" s="7">
        <f t="shared" si="3"/>
        <v>3617</v>
      </c>
      <c r="F39" s="7">
        <f t="shared" si="3"/>
        <v>3572</v>
      </c>
      <c r="G39" s="7">
        <f t="shared" si="3"/>
        <v>1833</v>
      </c>
      <c r="H39" s="7">
        <f t="shared" si="3"/>
        <v>2437</v>
      </c>
      <c r="I39" s="7">
        <f>SUM(C39:H39)</f>
        <v>22789</v>
      </c>
      <c r="J39" s="7">
        <f>SUM(J40:J60)</f>
        <v>1138</v>
      </c>
      <c r="K39" s="7">
        <f>SUM(K40:K60)</f>
        <v>89518</v>
      </c>
      <c r="L39" s="19"/>
      <c r="M39" s="19"/>
      <c r="N39" s="11"/>
      <c r="O39" s="11"/>
    </row>
    <row r="40" spans="1:15" ht="12.75">
      <c r="A40" s="11"/>
      <c r="B40" s="8" t="s">
        <v>244</v>
      </c>
      <c r="C40" s="18">
        <v>1964</v>
      </c>
      <c r="D40" s="8">
        <v>29</v>
      </c>
      <c r="E40" s="8">
        <v>2691</v>
      </c>
      <c r="F40" s="18">
        <v>1205</v>
      </c>
      <c r="G40" s="8">
        <v>272</v>
      </c>
      <c r="H40" s="8">
        <v>506</v>
      </c>
      <c r="I40" s="7">
        <f t="shared" ref="I40:I60" si="4">SUM(C40:H40)</f>
        <v>6667</v>
      </c>
      <c r="J40" s="18">
        <v>301</v>
      </c>
      <c r="K40" s="18">
        <f>SUM(L10+M10+I40+J40)</f>
        <v>16245</v>
      </c>
      <c r="L40" s="19"/>
      <c r="M40" s="19"/>
      <c r="N40" s="11"/>
      <c r="O40" s="11"/>
    </row>
    <row r="41" spans="1:15" ht="12.75">
      <c r="A41" s="11"/>
      <c r="B41" s="8" t="s">
        <v>1</v>
      </c>
      <c r="C41" s="8">
        <v>172</v>
      </c>
      <c r="D41" s="8">
        <v>448</v>
      </c>
      <c r="E41" s="8">
        <v>15</v>
      </c>
      <c r="F41" s="8">
        <v>124</v>
      </c>
      <c r="G41" s="8">
        <v>4</v>
      </c>
      <c r="H41" s="8">
        <v>73</v>
      </c>
      <c r="I41" s="7">
        <f t="shared" si="4"/>
        <v>836</v>
      </c>
      <c r="J41" s="18">
        <v>43</v>
      </c>
      <c r="K41" s="18">
        <f t="shared" ref="K41:K60" si="5">SUM(L11+M11+I41+J41)</f>
        <v>6237</v>
      </c>
      <c r="L41" s="19"/>
      <c r="M41" s="19"/>
      <c r="N41" s="11"/>
      <c r="O41" s="11"/>
    </row>
    <row r="42" spans="1:15" ht="12.75">
      <c r="A42" s="11"/>
      <c r="B42" s="8" t="s">
        <v>2</v>
      </c>
      <c r="C42" s="8">
        <v>58</v>
      </c>
      <c r="D42" s="8">
        <v>355</v>
      </c>
      <c r="E42" s="8">
        <v>61</v>
      </c>
      <c r="F42" s="8">
        <v>123</v>
      </c>
      <c r="G42" s="8">
        <v>84</v>
      </c>
      <c r="H42" s="8">
        <v>55</v>
      </c>
      <c r="I42" s="7">
        <f t="shared" si="4"/>
        <v>736</v>
      </c>
      <c r="J42" s="18">
        <v>21</v>
      </c>
      <c r="K42" s="18">
        <f t="shared" si="5"/>
        <v>4325</v>
      </c>
      <c r="L42" s="19"/>
      <c r="M42" s="19"/>
      <c r="N42" s="11"/>
      <c r="O42" s="11"/>
    </row>
    <row r="43" spans="1:15" ht="12.75">
      <c r="A43" s="11"/>
      <c r="B43" s="8" t="s">
        <v>3</v>
      </c>
      <c r="C43" s="8">
        <v>119</v>
      </c>
      <c r="D43" s="8">
        <v>393</v>
      </c>
      <c r="E43" s="8">
        <v>38</v>
      </c>
      <c r="F43" s="8">
        <v>91</v>
      </c>
      <c r="G43" s="8">
        <v>39</v>
      </c>
      <c r="H43" s="8">
        <v>66</v>
      </c>
      <c r="I43" s="7">
        <f t="shared" si="4"/>
        <v>746</v>
      </c>
      <c r="J43" s="18">
        <v>28</v>
      </c>
      <c r="K43" s="18">
        <f t="shared" si="5"/>
        <v>5015</v>
      </c>
      <c r="L43" s="19"/>
      <c r="M43" s="19"/>
      <c r="N43" s="11"/>
      <c r="O43" s="11"/>
    </row>
    <row r="44" spans="1:15" ht="12.75">
      <c r="A44" s="11"/>
      <c r="B44" s="8" t="s">
        <v>4</v>
      </c>
      <c r="C44" s="8">
        <v>84</v>
      </c>
      <c r="D44" s="8">
        <v>259</v>
      </c>
      <c r="E44" s="8">
        <v>63</v>
      </c>
      <c r="F44" s="8">
        <v>97</v>
      </c>
      <c r="G44" s="8">
        <v>4</v>
      </c>
      <c r="H44" s="8">
        <v>58</v>
      </c>
      <c r="I44" s="7">
        <f t="shared" si="4"/>
        <v>565</v>
      </c>
      <c r="J44" s="18">
        <v>12</v>
      </c>
      <c r="K44" s="18">
        <f t="shared" si="5"/>
        <v>2147</v>
      </c>
      <c r="L44" s="19"/>
      <c r="M44" s="19"/>
      <c r="N44" s="11"/>
      <c r="O44" s="11"/>
    </row>
    <row r="45" spans="1:15" ht="12.75">
      <c r="A45" s="11"/>
      <c r="B45" s="8" t="s">
        <v>5</v>
      </c>
      <c r="C45" s="8">
        <v>522</v>
      </c>
      <c r="D45" s="8">
        <v>139</v>
      </c>
      <c r="E45" s="8">
        <v>59</v>
      </c>
      <c r="F45" s="8">
        <v>196</v>
      </c>
      <c r="G45" s="8">
        <v>16</v>
      </c>
      <c r="H45" s="8">
        <v>50</v>
      </c>
      <c r="I45" s="7">
        <f t="shared" si="4"/>
        <v>982</v>
      </c>
      <c r="J45" s="18">
        <v>41</v>
      </c>
      <c r="K45" s="18">
        <f t="shared" si="5"/>
        <v>3277</v>
      </c>
      <c r="L45" s="19"/>
      <c r="M45" s="19"/>
      <c r="N45" s="11"/>
      <c r="O45" s="11"/>
    </row>
    <row r="46" spans="1:15" ht="12.75">
      <c r="A46" s="11"/>
      <c r="B46" s="8" t="s">
        <v>6</v>
      </c>
      <c r="C46" s="8">
        <v>378</v>
      </c>
      <c r="D46" s="8">
        <v>333</v>
      </c>
      <c r="E46" s="8">
        <v>29</v>
      </c>
      <c r="F46" s="8">
        <v>91</v>
      </c>
      <c r="G46" s="18">
        <v>540</v>
      </c>
      <c r="H46" s="8">
        <v>11</v>
      </c>
      <c r="I46" s="7">
        <f t="shared" si="4"/>
        <v>1382</v>
      </c>
      <c r="J46" s="18">
        <v>32</v>
      </c>
      <c r="K46" s="18">
        <f t="shared" si="5"/>
        <v>4336</v>
      </c>
      <c r="L46" s="19"/>
      <c r="M46" s="19"/>
      <c r="N46" s="11"/>
      <c r="O46" s="11"/>
    </row>
    <row r="47" spans="1:15" ht="12.75">
      <c r="A47" s="11"/>
      <c r="B47" s="8" t="s">
        <v>7</v>
      </c>
      <c r="C47" s="8">
        <v>0</v>
      </c>
      <c r="D47" s="8">
        <v>164</v>
      </c>
      <c r="E47" s="8">
        <v>39</v>
      </c>
      <c r="F47" s="8">
        <v>44</v>
      </c>
      <c r="G47" s="8">
        <v>3</v>
      </c>
      <c r="H47" s="8">
        <v>68</v>
      </c>
      <c r="I47" s="7">
        <f t="shared" si="4"/>
        <v>318</v>
      </c>
      <c r="J47" s="18">
        <v>7</v>
      </c>
      <c r="K47" s="18">
        <f t="shared" si="5"/>
        <v>1373</v>
      </c>
      <c r="L47" s="19"/>
      <c r="M47" s="19"/>
      <c r="N47" s="11"/>
      <c r="O47" s="11"/>
    </row>
    <row r="48" spans="1:15" ht="12.75">
      <c r="A48" s="11"/>
      <c r="B48" s="8" t="s">
        <v>8</v>
      </c>
      <c r="C48" s="8">
        <v>242</v>
      </c>
      <c r="D48" s="8">
        <v>476</v>
      </c>
      <c r="E48" s="8">
        <v>32</v>
      </c>
      <c r="F48" s="8">
        <v>219</v>
      </c>
      <c r="G48" s="8">
        <v>10</v>
      </c>
      <c r="H48" s="8">
        <v>127</v>
      </c>
      <c r="I48" s="7">
        <f t="shared" si="4"/>
        <v>1106</v>
      </c>
      <c r="J48" s="18">
        <v>64</v>
      </c>
      <c r="K48" s="18">
        <f t="shared" si="5"/>
        <v>7224</v>
      </c>
      <c r="L48" s="19"/>
      <c r="M48" s="19"/>
      <c r="N48" s="11"/>
      <c r="O48" s="11"/>
    </row>
    <row r="49" spans="1:15" ht="12.75">
      <c r="A49" s="11"/>
      <c r="B49" s="8" t="s">
        <v>9</v>
      </c>
      <c r="C49" s="8">
        <v>60</v>
      </c>
      <c r="D49" s="8">
        <v>84</v>
      </c>
      <c r="E49" s="8">
        <v>6</v>
      </c>
      <c r="F49" s="8">
        <v>19</v>
      </c>
      <c r="G49" s="8">
        <v>2</v>
      </c>
      <c r="H49" s="8">
        <v>1</v>
      </c>
      <c r="I49" s="7">
        <f t="shared" si="4"/>
        <v>172</v>
      </c>
      <c r="J49" s="18">
        <v>34</v>
      </c>
      <c r="K49" s="18">
        <f t="shared" si="5"/>
        <v>964</v>
      </c>
      <c r="L49" s="19"/>
      <c r="M49" s="19"/>
      <c r="N49" s="11"/>
      <c r="O49" s="11"/>
    </row>
    <row r="50" spans="1:15" ht="12.75">
      <c r="A50" s="11"/>
      <c r="B50" s="8" t="s">
        <v>10</v>
      </c>
      <c r="C50" s="8">
        <v>268</v>
      </c>
      <c r="D50" s="8">
        <v>307</v>
      </c>
      <c r="E50" s="8">
        <v>25</v>
      </c>
      <c r="F50" s="8">
        <v>54</v>
      </c>
      <c r="G50" s="8">
        <v>1</v>
      </c>
      <c r="H50" s="8">
        <v>22</v>
      </c>
      <c r="I50" s="7">
        <f t="shared" si="4"/>
        <v>677</v>
      </c>
      <c r="J50" s="18">
        <v>25</v>
      </c>
      <c r="K50" s="18">
        <f t="shared" si="5"/>
        <v>1926</v>
      </c>
      <c r="L50" s="19"/>
      <c r="M50" s="19"/>
      <c r="N50" s="11"/>
      <c r="O50" s="11"/>
    </row>
    <row r="51" spans="1:15" ht="12.75">
      <c r="A51" s="11"/>
      <c r="B51" s="8" t="s">
        <v>11</v>
      </c>
      <c r="C51" s="8">
        <v>3</v>
      </c>
      <c r="D51" s="8">
        <v>0</v>
      </c>
      <c r="E51" s="8">
        <v>18</v>
      </c>
      <c r="F51" s="8">
        <v>20</v>
      </c>
      <c r="G51" s="8">
        <v>0</v>
      </c>
      <c r="H51" s="8">
        <v>33</v>
      </c>
      <c r="I51" s="7">
        <f t="shared" si="4"/>
        <v>74</v>
      </c>
      <c r="J51" s="18">
        <v>4</v>
      </c>
      <c r="K51" s="18">
        <f t="shared" si="5"/>
        <v>884</v>
      </c>
      <c r="L51" s="19"/>
      <c r="M51" s="19"/>
      <c r="N51" s="11"/>
      <c r="O51" s="11"/>
    </row>
    <row r="52" spans="1:15" ht="12.75">
      <c r="A52" s="11"/>
      <c r="B52" s="8" t="s">
        <v>12</v>
      </c>
      <c r="C52" s="8">
        <v>137</v>
      </c>
      <c r="D52" s="8">
        <v>274</v>
      </c>
      <c r="E52" s="8">
        <v>34</v>
      </c>
      <c r="F52" s="8">
        <v>119</v>
      </c>
      <c r="G52" s="8">
        <v>7</v>
      </c>
      <c r="H52" s="8">
        <v>16</v>
      </c>
      <c r="I52" s="7">
        <f t="shared" si="4"/>
        <v>587</v>
      </c>
      <c r="J52" s="18">
        <v>3</v>
      </c>
      <c r="K52" s="18">
        <f t="shared" si="5"/>
        <v>2406</v>
      </c>
      <c r="L52" s="19"/>
      <c r="M52" s="19"/>
      <c r="N52" s="11"/>
      <c r="O52" s="11"/>
    </row>
    <row r="53" spans="1:15" ht="12.75">
      <c r="A53" s="11"/>
      <c r="B53" s="8" t="s">
        <v>13</v>
      </c>
      <c r="C53" s="8">
        <v>109</v>
      </c>
      <c r="D53" s="8">
        <v>122</v>
      </c>
      <c r="E53" s="8">
        <v>88</v>
      </c>
      <c r="F53" s="8">
        <v>176</v>
      </c>
      <c r="G53" s="8">
        <v>664</v>
      </c>
      <c r="H53" s="8">
        <v>71</v>
      </c>
      <c r="I53" s="7">
        <f t="shared" si="4"/>
        <v>1230</v>
      </c>
      <c r="J53" s="18">
        <v>30</v>
      </c>
      <c r="K53" s="18">
        <f t="shared" si="5"/>
        <v>4720</v>
      </c>
      <c r="L53" s="19"/>
      <c r="M53" s="19"/>
      <c r="N53" s="11"/>
      <c r="O53" s="11"/>
    </row>
    <row r="54" spans="1:15" ht="12.75">
      <c r="A54" s="11"/>
      <c r="B54" s="8" t="s">
        <v>14</v>
      </c>
      <c r="C54" s="8">
        <v>530</v>
      </c>
      <c r="D54" s="8">
        <v>476</v>
      </c>
      <c r="E54" s="8">
        <v>49</v>
      </c>
      <c r="F54" s="8">
        <v>193</v>
      </c>
      <c r="G54" s="8">
        <v>15</v>
      </c>
      <c r="H54" s="8">
        <v>103</v>
      </c>
      <c r="I54" s="7">
        <f t="shared" si="4"/>
        <v>1366</v>
      </c>
      <c r="J54" s="18">
        <v>120</v>
      </c>
      <c r="K54" s="18">
        <f t="shared" si="5"/>
        <v>5633</v>
      </c>
      <c r="L54" s="19"/>
      <c r="M54" s="19"/>
      <c r="N54" s="11"/>
      <c r="O54" s="11"/>
    </row>
    <row r="55" spans="1:15" ht="12.75">
      <c r="A55" s="11"/>
      <c r="B55" s="8" t="s">
        <v>15</v>
      </c>
      <c r="C55" s="8">
        <v>4</v>
      </c>
      <c r="D55" s="8">
        <v>47</v>
      </c>
      <c r="E55" s="8">
        <v>27</v>
      </c>
      <c r="F55" s="8">
        <v>77</v>
      </c>
      <c r="G55" s="8">
        <v>84</v>
      </c>
      <c r="H55" s="8">
        <v>91</v>
      </c>
      <c r="I55" s="7">
        <f t="shared" si="4"/>
        <v>330</v>
      </c>
      <c r="J55" s="18">
        <v>1</v>
      </c>
      <c r="K55" s="18">
        <f t="shared" si="5"/>
        <v>2286</v>
      </c>
      <c r="L55" s="19"/>
      <c r="M55" s="19"/>
      <c r="N55" s="11"/>
      <c r="O55" s="11"/>
    </row>
    <row r="56" spans="1:15" ht="12.75">
      <c r="A56" s="11"/>
      <c r="B56" s="8" t="s">
        <v>16</v>
      </c>
      <c r="C56" s="8">
        <v>150</v>
      </c>
      <c r="D56" s="8">
        <v>45</v>
      </c>
      <c r="E56" s="8">
        <v>16</v>
      </c>
      <c r="F56" s="8">
        <v>76</v>
      </c>
      <c r="G56" s="8">
        <v>0</v>
      </c>
      <c r="H56" s="8">
        <v>31</v>
      </c>
      <c r="I56" s="7">
        <f t="shared" si="4"/>
        <v>318</v>
      </c>
      <c r="J56" s="18">
        <v>2</v>
      </c>
      <c r="K56" s="18">
        <f t="shared" si="5"/>
        <v>2264</v>
      </c>
      <c r="L56" s="19"/>
      <c r="M56" s="19"/>
      <c r="N56" s="11"/>
      <c r="O56" s="11"/>
    </row>
    <row r="57" spans="1:15" ht="12.75">
      <c r="A57" s="11"/>
      <c r="B57" s="8" t="s">
        <v>17</v>
      </c>
      <c r="C57" s="18">
        <v>828</v>
      </c>
      <c r="D57" s="8">
        <v>288</v>
      </c>
      <c r="E57" s="8">
        <v>155</v>
      </c>
      <c r="F57" s="8">
        <v>285</v>
      </c>
      <c r="G57" s="8">
        <v>12</v>
      </c>
      <c r="H57" s="8">
        <v>911</v>
      </c>
      <c r="I57" s="7">
        <f t="shared" si="4"/>
        <v>2479</v>
      </c>
      <c r="J57" s="18">
        <v>247</v>
      </c>
      <c r="K57" s="18">
        <f t="shared" si="5"/>
        <v>9433</v>
      </c>
      <c r="L57" s="19"/>
      <c r="M57" s="19"/>
      <c r="N57" s="11"/>
      <c r="O57" s="11"/>
    </row>
    <row r="58" spans="1:15" ht="12.75">
      <c r="A58" s="11"/>
      <c r="B58" s="8" t="s">
        <v>18</v>
      </c>
      <c r="C58" s="8">
        <v>449</v>
      </c>
      <c r="D58" s="8">
        <v>490</v>
      </c>
      <c r="E58" s="8">
        <v>44</v>
      </c>
      <c r="F58" s="8">
        <v>84</v>
      </c>
      <c r="G58" s="8">
        <v>20</v>
      </c>
      <c r="H58" s="8">
        <v>54</v>
      </c>
      <c r="I58" s="7">
        <f t="shared" si="4"/>
        <v>1141</v>
      </c>
      <c r="J58" s="18">
        <v>43</v>
      </c>
      <c r="K58" s="18">
        <f t="shared" si="5"/>
        <v>3710</v>
      </c>
      <c r="L58" s="19"/>
      <c r="M58" s="19"/>
      <c r="N58" s="11"/>
      <c r="O58" s="11"/>
    </row>
    <row r="59" spans="1:15" ht="12.75">
      <c r="A59" s="11"/>
      <c r="B59" s="8" t="s">
        <v>19</v>
      </c>
      <c r="C59" s="8">
        <v>11</v>
      </c>
      <c r="D59" s="8">
        <v>36</v>
      </c>
      <c r="E59" s="8">
        <v>77</v>
      </c>
      <c r="F59" s="8">
        <v>84</v>
      </c>
      <c r="G59" s="8">
        <v>54</v>
      </c>
      <c r="H59" s="8">
        <v>41</v>
      </c>
      <c r="I59" s="7">
        <f t="shared" si="4"/>
        <v>303</v>
      </c>
      <c r="J59" s="18">
        <v>43</v>
      </c>
      <c r="K59" s="18">
        <f t="shared" si="5"/>
        <v>2653</v>
      </c>
      <c r="L59" s="19"/>
      <c r="M59" s="19"/>
      <c r="N59" s="11"/>
      <c r="O59" s="11"/>
    </row>
    <row r="60" spans="1:15" ht="12.75">
      <c r="A60" s="11"/>
      <c r="B60" s="8" t="s">
        <v>20</v>
      </c>
      <c r="C60" s="8">
        <v>440</v>
      </c>
      <c r="D60" s="8">
        <v>37</v>
      </c>
      <c r="E60" s="8">
        <v>51</v>
      </c>
      <c r="F60" s="8">
        <v>195</v>
      </c>
      <c r="G60" s="8">
        <v>2</v>
      </c>
      <c r="H60" s="8">
        <v>49</v>
      </c>
      <c r="I60" s="7">
        <f t="shared" si="4"/>
        <v>774</v>
      </c>
      <c r="J60" s="18">
        <v>37</v>
      </c>
      <c r="K60" s="18">
        <f t="shared" si="5"/>
        <v>2460</v>
      </c>
      <c r="L60" s="19"/>
      <c r="M60" s="19"/>
      <c r="N60" s="11"/>
      <c r="O60" s="11"/>
    </row>
    <row r="61" spans="1:15" ht="12.7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2.7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2.7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9"/>
  <sheetViews>
    <sheetView workbookViewId="0"/>
  </sheetViews>
  <sheetFormatPr defaultRowHeight="15"/>
  <cols>
    <col min="1" max="1" width="9.140625" style="6"/>
    <col min="2" max="2" width="22.7109375" style="6" customWidth="1"/>
    <col min="3" max="16384" width="9.140625" style="6"/>
  </cols>
  <sheetData>
    <row r="1" spans="1:15">
      <c r="A1" s="11"/>
      <c r="B1" s="12" t="s">
        <v>310</v>
      </c>
      <c r="C1" s="12" t="s">
        <v>404</v>
      </c>
      <c r="D1" s="13"/>
      <c r="E1" s="13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>
      <c r="A2" s="11"/>
      <c r="B2" s="26"/>
      <c r="C2" s="13"/>
      <c r="D2" s="13"/>
      <c r="E2" s="13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>
      <c r="A3" s="11"/>
      <c r="B3" s="9" t="s">
        <v>311</v>
      </c>
      <c r="C3" s="9" t="s">
        <v>312</v>
      </c>
      <c r="D3" s="11"/>
      <c r="E3" s="11"/>
      <c r="F3" s="11"/>
      <c r="G3" s="9" t="s">
        <v>313</v>
      </c>
      <c r="H3" s="11"/>
      <c r="I3" s="11"/>
      <c r="J3" s="11"/>
      <c r="K3" s="9" t="s">
        <v>314</v>
      </c>
      <c r="L3" s="11"/>
      <c r="M3" s="11"/>
      <c r="N3" s="11"/>
      <c r="O3" s="11"/>
    </row>
    <row r="4" spans="1:15">
      <c r="A4" s="11"/>
      <c r="B4" s="11"/>
      <c r="C4" s="9" t="s">
        <v>94</v>
      </c>
      <c r="D4" s="9" t="s">
        <v>95</v>
      </c>
      <c r="E4" s="9" t="s">
        <v>96</v>
      </c>
      <c r="F4" s="9" t="s">
        <v>32</v>
      </c>
      <c r="G4" s="9" t="s">
        <v>94</v>
      </c>
      <c r="H4" s="9" t="s">
        <v>95</v>
      </c>
      <c r="I4" s="9" t="s">
        <v>96</v>
      </c>
      <c r="J4" s="9" t="s">
        <v>32</v>
      </c>
      <c r="K4" s="9" t="s">
        <v>94</v>
      </c>
      <c r="L4" s="9" t="s">
        <v>95</v>
      </c>
      <c r="M4" s="9" t="s">
        <v>96</v>
      </c>
      <c r="N4" s="9" t="s">
        <v>32</v>
      </c>
      <c r="O4" s="11"/>
    </row>
    <row r="5" spans="1:15">
      <c r="A5" s="11"/>
      <c r="B5" s="9" t="s">
        <v>22</v>
      </c>
      <c r="C5" s="9" t="s">
        <v>97</v>
      </c>
      <c r="D5" s="9" t="s">
        <v>98</v>
      </c>
      <c r="E5" s="9" t="s">
        <v>99</v>
      </c>
      <c r="F5" s="11"/>
      <c r="G5" s="9" t="s">
        <v>97</v>
      </c>
      <c r="H5" s="9" t="s">
        <v>98</v>
      </c>
      <c r="I5" s="9" t="s">
        <v>99</v>
      </c>
      <c r="J5" s="11"/>
      <c r="K5" s="9" t="s">
        <v>97</v>
      </c>
      <c r="L5" s="9" t="s">
        <v>98</v>
      </c>
      <c r="M5" s="9" t="s">
        <v>99</v>
      </c>
      <c r="N5" s="11"/>
      <c r="O5" s="11"/>
    </row>
    <row r="6" spans="1:15">
      <c r="A6" s="11"/>
      <c r="B6" s="11"/>
      <c r="C6" s="16" t="s">
        <v>100</v>
      </c>
      <c r="D6" s="16" t="s">
        <v>101</v>
      </c>
      <c r="E6" s="16" t="s">
        <v>102</v>
      </c>
      <c r="F6" s="16" t="s">
        <v>38</v>
      </c>
      <c r="G6" s="16" t="s">
        <v>100</v>
      </c>
      <c r="H6" s="16" t="s">
        <v>101</v>
      </c>
      <c r="I6" s="16" t="s">
        <v>102</v>
      </c>
      <c r="J6" s="16" t="s">
        <v>38</v>
      </c>
      <c r="K6" s="16" t="s">
        <v>100</v>
      </c>
      <c r="L6" s="16" t="s">
        <v>101</v>
      </c>
      <c r="M6" s="16" t="s">
        <v>102</v>
      </c>
      <c r="N6" s="16" t="s">
        <v>38</v>
      </c>
      <c r="O6" s="11"/>
    </row>
    <row r="7" spans="1:15">
      <c r="A7" s="11"/>
      <c r="B7" s="16" t="s">
        <v>36</v>
      </c>
      <c r="C7" s="16" t="s">
        <v>103</v>
      </c>
      <c r="D7" s="16" t="s">
        <v>104</v>
      </c>
      <c r="E7" s="16" t="s">
        <v>105</v>
      </c>
      <c r="F7" s="11"/>
      <c r="G7" s="16" t="s">
        <v>103</v>
      </c>
      <c r="H7" s="16" t="s">
        <v>104</v>
      </c>
      <c r="I7" s="16" t="s">
        <v>105</v>
      </c>
      <c r="J7" s="11"/>
      <c r="K7" s="16" t="s">
        <v>103</v>
      </c>
      <c r="L7" s="16" t="s">
        <v>104</v>
      </c>
      <c r="M7" s="16" t="s">
        <v>105</v>
      </c>
      <c r="N7" s="11"/>
      <c r="O7" s="11"/>
    </row>
    <row r="8" spans="1:15">
      <c r="A8" s="11"/>
      <c r="B8" s="9" t="s">
        <v>21</v>
      </c>
      <c r="C8" s="7">
        <f>SUM(C9:C29)</f>
        <v>5124</v>
      </c>
      <c r="D8" s="7">
        <f t="shared" ref="D8:F8" si="0">SUM(D9:D29)</f>
        <v>577</v>
      </c>
      <c r="E8" s="7">
        <f t="shared" si="0"/>
        <v>246</v>
      </c>
      <c r="F8" s="7">
        <f t="shared" si="0"/>
        <v>5947</v>
      </c>
      <c r="G8" s="7">
        <f t="shared" ref="G8" si="1">SUM(G9:G29)</f>
        <v>588</v>
      </c>
      <c r="H8" s="7">
        <f t="shared" ref="H8" si="2">SUM(H9:H29)</f>
        <v>72</v>
      </c>
      <c r="I8" s="7">
        <f t="shared" ref="I8" si="3">SUM(I9:I29)</f>
        <v>19</v>
      </c>
      <c r="J8" s="7">
        <f t="shared" ref="J8" si="4">SUM(J9:J29)</f>
        <v>679</v>
      </c>
      <c r="K8" s="7">
        <f t="shared" ref="K8" si="5">SUM(K9:K29)</f>
        <v>5712</v>
      </c>
      <c r="L8" s="7">
        <f t="shared" ref="L8" si="6">SUM(L9:L29)</f>
        <v>649</v>
      </c>
      <c r="M8" s="7">
        <f t="shared" ref="M8" si="7">SUM(M9:M29)</f>
        <v>265</v>
      </c>
      <c r="N8" s="7">
        <f t="shared" ref="N8" si="8">SUM(N9:N29)</f>
        <v>6626</v>
      </c>
      <c r="O8" s="11"/>
    </row>
    <row r="9" spans="1:15">
      <c r="A9" s="11"/>
      <c r="B9" s="8" t="s">
        <v>287</v>
      </c>
      <c r="C9" s="18">
        <v>680</v>
      </c>
      <c r="D9" s="8">
        <v>18</v>
      </c>
      <c r="E9" s="8">
        <v>4</v>
      </c>
      <c r="F9" s="7">
        <f t="shared" ref="F9:F29" si="9">SUM(C9:E9)</f>
        <v>702</v>
      </c>
      <c r="G9" s="8">
        <v>144</v>
      </c>
      <c r="H9" s="8">
        <v>1</v>
      </c>
      <c r="I9" s="8">
        <v>0</v>
      </c>
      <c r="J9" s="7">
        <f t="shared" ref="J9:J29" si="10">SUM(G9:I9)</f>
        <v>145</v>
      </c>
      <c r="K9" s="7">
        <f t="shared" ref="K9:K29" si="11">SUM(C9+G9)</f>
        <v>824</v>
      </c>
      <c r="L9" s="9">
        <f t="shared" ref="L9:L29" si="12">SUM(D9+H9)</f>
        <v>19</v>
      </c>
      <c r="M9" s="9">
        <f t="shared" ref="M9:M29" si="13">SUM(E9+I9)</f>
        <v>4</v>
      </c>
      <c r="N9" s="7">
        <f t="shared" ref="N9:N29" si="14">SUM(K9:M9)</f>
        <v>847</v>
      </c>
      <c r="O9" s="11"/>
    </row>
    <row r="10" spans="1:15">
      <c r="A10" s="11"/>
      <c r="B10" s="8" t="s">
        <v>1</v>
      </c>
      <c r="C10" s="8">
        <v>389</v>
      </c>
      <c r="D10" s="8">
        <v>27</v>
      </c>
      <c r="E10" s="8">
        <v>2</v>
      </c>
      <c r="F10" s="7">
        <f t="shared" si="9"/>
        <v>418</v>
      </c>
      <c r="G10" s="8">
        <v>16</v>
      </c>
      <c r="H10" s="8">
        <v>2</v>
      </c>
      <c r="I10" s="8">
        <v>0</v>
      </c>
      <c r="J10" s="7">
        <f t="shared" si="10"/>
        <v>18</v>
      </c>
      <c r="K10" s="7">
        <f t="shared" si="11"/>
        <v>405</v>
      </c>
      <c r="L10" s="9">
        <f t="shared" si="12"/>
        <v>29</v>
      </c>
      <c r="M10" s="9">
        <f t="shared" si="13"/>
        <v>2</v>
      </c>
      <c r="N10" s="7">
        <f t="shared" si="14"/>
        <v>436</v>
      </c>
      <c r="O10" s="11"/>
    </row>
    <row r="11" spans="1:15">
      <c r="A11" s="11"/>
      <c r="B11" s="8" t="s">
        <v>2</v>
      </c>
      <c r="C11" s="8">
        <v>443</v>
      </c>
      <c r="D11" s="8">
        <v>33</v>
      </c>
      <c r="E11" s="8">
        <v>33</v>
      </c>
      <c r="F11" s="7">
        <f t="shared" si="9"/>
        <v>509</v>
      </c>
      <c r="G11" s="8">
        <v>69</v>
      </c>
      <c r="H11" s="8">
        <v>7</v>
      </c>
      <c r="I11" s="8">
        <v>3</v>
      </c>
      <c r="J11" s="7">
        <f t="shared" si="10"/>
        <v>79</v>
      </c>
      <c r="K11" s="7">
        <f t="shared" si="11"/>
        <v>512</v>
      </c>
      <c r="L11" s="9">
        <f t="shared" si="12"/>
        <v>40</v>
      </c>
      <c r="M11" s="9">
        <f t="shared" si="13"/>
        <v>36</v>
      </c>
      <c r="N11" s="7">
        <f t="shared" si="14"/>
        <v>588</v>
      </c>
      <c r="O11" s="11"/>
    </row>
    <row r="12" spans="1:15">
      <c r="A12" s="11"/>
      <c r="B12" s="8" t="s">
        <v>3</v>
      </c>
      <c r="C12" s="8">
        <v>198</v>
      </c>
      <c r="D12" s="8">
        <v>1</v>
      </c>
      <c r="E12" s="8">
        <v>0</v>
      </c>
      <c r="F12" s="7">
        <f t="shared" si="9"/>
        <v>199</v>
      </c>
      <c r="G12" s="8">
        <v>11</v>
      </c>
      <c r="H12" s="8">
        <v>0</v>
      </c>
      <c r="I12" s="8">
        <v>0</v>
      </c>
      <c r="J12" s="7">
        <f t="shared" si="10"/>
        <v>11</v>
      </c>
      <c r="K12" s="7">
        <f t="shared" si="11"/>
        <v>209</v>
      </c>
      <c r="L12" s="9">
        <f t="shared" si="12"/>
        <v>1</v>
      </c>
      <c r="M12" s="9">
        <f t="shared" si="13"/>
        <v>0</v>
      </c>
      <c r="N12" s="7">
        <f t="shared" si="14"/>
        <v>210</v>
      </c>
      <c r="O12" s="11"/>
    </row>
    <row r="13" spans="1:15">
      <c r="A13" s="11"/>
      <c r="B13" s="8" t="s">
        <v>4</v>
      </c>
      <c r="C13" s="8">
        <v>97</v>
      </c>
      <c r="D13" s="8">
        <v>7</v>
      </c>
      <c r="E13" s="8">
        <v>11</v>
      </c>
      <c r="F13" s="7">
        <f t="shared" si="9"/>
        <v>115</v>
      </c>
      <c r="G13" s="8">
        <v>2</v>
      </c>
      <c r="H13" s="8">
        <v>0</v>
      </c>
      <c r="I13" s="8">
        <v>0</v>
      </c>
      <c r="J13" s="7">
        <f t="shared" si="10"/>
        <v>2</v>
      </c>
      <c r="K13" s="7">
        <f t="shared" si="11"/>
        <v>99</v>
      </c>
      <c r="L13" s="9">
        <f t="shared" si="12"/>
        <v>7</v>
      </c>
      <c r="M13" s="9">
        <f t="shared" si="13"/>
        <v>11</v>
      </c>
      <c r="N13" s="7">
        <f t="shared" si="14"/>
        <v>117</v>
      </c>
      <c r="O13" s="11"/>
    </row>
    <row r="14" spans="1:15">
      <c r="A14" s="11"/>
      <c r="B14" s="8" t="s">
        <v>5</v>
      </c>
      <c r="C14" s="8">
        <v>233</v>
      </c>
      <c r="D14" s="8">
        <v>18</v>
      </c>
      <c r="E14" s="8">
        <v>18</v>
      </c>
      <c r="F14" s="7">
        <f t="shared" si="9"/>
        <v>269</v>
      </c>
      <c r="G14" s="8">
        <v>7</v>
      </c>
      <c r="H14" s="8">
        <v>0</v>
      </c>
      <c r="I14" s="8">
        <v>0</v>
      </c>
      <c r="J14" s="7">
        <f t="shared" si="10"/>
        <v>7</v>
      </c>
      <c r="K14" s="7">
        <f t="shared" si="11"/>
        <v>240</v>
      </c>
      <c r="L14" s="9">
        <f t="shared" si="12"/>
        <v>18</v>
      </c>
      <c r="M14" s="9">
        <f t="shared" si="13"/>
        <v>18</v>
      </c>
      <c r="N14" s="7">
        <f t="shared" si="14"/>
        <v>276</v>
      </c>
      <c r="O14" s="11"/>
    </row>
    <row r="15" spans="1:15">
      <c r="A15" s="11"/>
      <c r="B15" s="8" t="s">
        <v>6</v>
      </c>
      <c r="C15" s="8">
        <v>215</v>
      </c>
      <c r="D15" s="8">
        <v>18</v>
      </c>
      <c r="E15" s="8">
        <v>11</v>
      </c>
      <c r="F15" s="7">
        <f t="shared" si="9"/>
        <v>244</v>
      </c>
      <c r="G15" s="8">
        <v>12</v>
      </c>
      <c r="H15" s="8">
        <v>3</v>
      </c>
      <c r="I15" s="8">
        <v>0</v>
      </c>
      <c r="J15" s="7">
        <f t="shared" si="10"/>
        <v>15</v>
      </c>
      <c r="K15" s="7">
        <f t="shared" si="11"/>
        <v>227</v>
      </c>
      <c r="L15" s="9">
        <f t="shared" si="12"/>
        <v>21</v>
      </c>
      <c r="M15" s="9">
        <f t="shared" si="13"/>
        <v>11</v>
      </c>
      <c r="N15" s="7">
        <f t="shared" si="14"/>
        <v>259</v>
      </c>
      <c r="O15" s="11"/>
    </row>
    <row r="16" spans="1:15">
      <c r="A16" s="11"/>
      <c r="B16" s="8" t="s">
        <v>7</v>
      </c>
      <c r="C16" s="8">
        <v>152</v>
      </c>
      <c r="D16" s="8">
        <v>9</v>
      </c>
      <c r="E16" s="8">
        <v>14</v>
      </c>
      <c r="F16" s="7">
        <f t="shared" si="9"/>
        <v>175</v>
      </c>
      <c r="G16" s="8">
        <v>14</v>
      </c>
      <c r="H16" s="8">
        <v>1</v>
      </c>
      <c r="I16" s="8">
        <v>0</v>
      </c>
      <c r="J16" s="7">
        <f t="shared" si="10"/>
        <v>15</v>
      </c>
      <c r="K16" s="7">
        <f t="shared" si="11"/>
        <v>166</v>
      </c>
      <c r="L16" s="9">
        <f t="shared" si="12"/>
        <v>10</v>
      </c>
      <c r="M16" s="9">
        <f t="shared" si="13"/>
        <v>14</v>
      </c>
      <c r="N16" s="7">
        <f t="shared" si="14"/>
        <v>190</v>
      </c>
      <c r="O16" s="11"/>
    </row>
    <row r="17" spans="1:15">
      <c r="A17" s="11"/>
      <c r="B17" s="8" t="s">
        <v>8</v>
      </c>
      <c r="C17" s="8">
        <v>485</v>
      </c>
      <c r="D17" s="8">
        <v>57</v>
      </c>
      <c r="E17" s="8">
        <v>3</v>
      </c>
      <c r="F17" s="7">
        <f t="shared" si="9"/>
        <v>545</v>
      </c>
      <c r="G17" s="8">
        <v>54</v>
      </c>
      <c r="H17" s="8">
        <v>16</v>
      </c>
      <c r="I17" s="8">
        <v>5</v>
      </c>
      <c r="J17" s="7">
        <f t="shared" si="10"/>
        <v>75</v>
      </c>
      <c r="K17" s="7">
        <f t="shared" si="11"/>
        <v>539</v>
      </c>
      <c r="L17" s="9">
        <f t="shared" si="12"/>
        <v>73</v>
      </c>
      <c r="M17" s="9">
        <f t="shared" si="13"/>
        <v>8</v>
      </c>
      <c r="N17" s="7">
        <f t="shared" si="14"/>
        <v>620</v>
      </c>
      <c r="O17" s="11"/>
    </row>
    <row r="18" spans="1:15">
      <c r="A18" s="11"/>
      <c r="B18" s="8" t="s">
        <v>9</v>
      </c>
      <c r="C18" s="8">
        <v>34</v>
      </c>
      <c r="D18" s="8">
        <v>4</v>
      </c>
      <c r="E18" s="8">
        <v>3</v>
      </c>
      <c r="F18" s="7">
        <f t="shared" si="9"/>
        <v>41</v>
      </c>
      <c r="G18" s="8">
        <v>2</v>
      </c>
      <c r="H18" s="8">
        <v>1</v>
      </c>
      <c r="I18" s="8">
        <v>1</v>
      </c>
      <c r="J18" s="7">
        <f t="shared" si="10"/>
        <v>4</v>
      </c>
      <c r="K18" s="7">
        <f t="shared" si="11"/>
        <v>36</v>
      </c>
      <c r="L18" s="9">
        <f t="shared" si="12"/>
        <v>5</v>
      </c>
      <c r="M18" s="9">
        <f t="shared" si="13"/>
        <v>4</v>
      </c>
      <c r="N18" s="7">
        <f t="shared" si="14"/>
        <v>45</v>
      </c>
      <c r="O18" s="11"/>
    </row>
    <row r="19" spans="1:15">
      <c r="A19" s="11"/>
      <c r="B19" s="8" t="s">
        <v>10</v>
      </c>
      <c r="C19" s="8">
        <v>0</v>
      </c>
      <c r="D19" s="8">
        <v>66</v>
      </c>
      <c r="E19" s="8">
        <v>62</v>
      </c>
      <c r="F19" s="7">
        <f t="shared" si="9"/>
        <v>128</v>
      </c>
      <c r="G19" s="8">
        <v>0</v>
      </c>
      <c r="H19" s="8">
        <v>8</v>
      </c>
      <c r="I19" s="8">
        <v>7</v>
      </c>
      <c r="J19" s="7">
        <f t="shared" si="10"/>
        <v>15</v>
      </c>
      <c r="K19" s="7">
        <f t="shared" si="11"/>
        <v>0</v>
      </c>
      <c r="L19" s="9">
        <f t="shared" si="12"/>
        <v>74</v>
      </c>
      <c r="M19" s="9">
        <f t="shared" si="13"/>
        <v>69</v>
      </c>
      <c r="N19" s="7">
        <f t="shared" si="14"/>
        <v>143</v>
      </c>
      <c r="O19" s="11"/>
    </row>
    <row r="20" spans="1:15">
      <c r="A20" s="11"/>
      <c r="B20" s="8" t="s">
        <v>11</v>
      </c>
      <c r="C20" s="8">
        <v>106</v>
      </c>
      <c r="D20" s="8">
        <v>0</v>
      </c>
      <c r="E20" s="8">
        <v>0</v>
      </c>
      <c r="F20" s="7">
        <f t="shared" si="9"/>
        <v>106</v>
      </c>
      <c r="G20" s="8">
        <v>5</v>
      </c>
      <c r="H20" s="8">
        <v>0</v>
      </c>
      <c r="I20" s="8">
        <v>0</v>
      </c>
      <c r="J20" s="7">
        <f t="shared" si="10"/>
        <v>5</v>
      </c>
      <c r="K20" s="7">
        <f t="shared" si="11"/>
        <v>111</v>
      </c>
      <c r="L20" s="9">
        <f t="shared" si="12"/>
        <v>0</v>
      </c>
      <c r="M20" s="9">
        <f t="shared" si="13"/>
        <v>0</v>
      </c>
      <c r="N20" s="7">
        <f t="shared" si="14"/>
        <v>111</v>
      </c>
      <c r="O20" s="11"/>
    </row>
    <row r="21" spans="1:15">
      <c r="A21" s="11"/>
      <c r="B21" s="8" t="s">
        <v>12</v>
      </c>
      <c r="C21" s="8">
        <v>257</v>
      </c>
      <c r="D21" s="8">
        <v>88</v>
      </c>
      <c r="E21" s="8">
        <v>0</v>
      </c>
      <c r="F21" s="7">
        <f t="shared" si="9"/>
        <v>345</v>
      </c>
      <c r="G21" s="8">
        <v>34</v>
      </c>
      <c r="H21" s="8">
        <v>11</v>
      </c>
      <c r="I21" s="8">
        <v>0</v>
      </c>
      <c r="J21" s="7">
        <f t="shared" si="10"/>
        <v>45</v>
      </c>
      <c r="K21" s="7">
        <f t="shared" si="11"/>
        <v>291</v>
      </c>
      <c r="L21" s="9">
        <f t="shared" si="12"/>
        <v>99</v>
      </c>
      <c r="M21" s="9">
        <f t="shared" si="13"/>
        <v>0</v>
      </c>
      <c r="N21" s="7">
        <f t="shared" si="14"/>
        <v>390</v>
      </c>
      <c r="O21" s="11"/>
    </row>
    <row r="22" spans="1:15">
      <c r="A22" s="11"/>
      <c r="B22" s="8" t="s">
        <v>13</v>
      </c>
      <c r="C22" s="8">
        <v>189</v>
      </c>
      <c r="D22" s="8">
        <v>42</v>
      </c>
      <c r="E22" s="8">
        <v>29</v>
      </c>
      <c r="F22" s="7">
        <f t="shared" si="9"/>
        <v>260</v>
      </c>
      <c r="G22" s="8">
        <v>24</v>
      </c>
      <c r="H22" s="8">
        <v>2</v>
      </c>
      <c r="I22" s="8">
        <v>1</v>
      </c>
      <c r="J22" s="7">
        <f t="shared" si="10"/>
        <v>27</v>
      </c>
      <c r="K22" s="7">
        <f t="shared" si="11"/>
        <v>213</v>
      </c>
      <c r="L22" s="9">
        <f t="shared" si="12"/>
        <v>44</v>
      </c>
      <c r="M22" s="9">
        <f t="shared" si="13"/>
        <v>30</v>
      </c>
      <c r="N22" s="7">
        <f t="shared" si="14"/>
        <v>287</v>
      </c>
      <c r="O22" s="11"/>
    </row>
    <row r="23" spans="1:15">
      <c r="A23" s="11"/>
      <c r="B23" s="8" t="s">
        <v>14</v>
      </c>
      <c r="C23" s="8">
        <v>343</v>
      </c>
      <c r="D23" s="8">
        <v>34</v>
      </c>
      <c r="E23" s="8">
        <v>6</v>
      </c>
      <c r="F23" s="7">
        <f t="shared" si="9"/>
        <v>383</v>
      </c>
      <c r="G23" s="8">
        <v>32</v>
      </c>
      <c r="H23" s="8">
        <v>5</v>
      </c>
      <c r="I23" s="8">
        <v>0</v>
      </c>
      <c r="J23" s="7">
        <f t="shared" si="10"/>
        <v>37</v>
      </c>
      <c r="K23" s="7">
        <f t="shared" si="11"/>
        <v>375</v>
      </c>
      <c r="L23" s="9">
        <f t="shared" si="12"/>
        <v>39</v>
      </c>
      <c r="M23" s="9">
        <f t="shared" si="13"/>
        <v>6</v>
      </c>
      <c r="N23" s="7">
        <f t="shared" si="14"/>
        <v>420</v>
      </c>
      <c r="O23" s="11"/>
    </row>
    <row r="24" spans="1:15">
      <c r="A24" s="11"/>
      <c r="B24" s="8" t="s">
        <v>15</v>
      </c>
      <c r="C24" s="8">
        <v>63</v>
      </c>
      <c r="D24" s="8">
        <v>31</v>
      </c>
      <c r="E24" s="8">
        <v>25</v>
      </c>
      <c r="F24" s="7">
        <f t="shared" si="9"/>
        <v>119</v>
      </c>
      <c r="G24" s="8">
        <v>15</v>
      </c>
      <c r="H24" s="8">
        <v>1</v>
      </c>
      <c r="I24" s="8">
        <v>1</v>
      </c>
      <c r="J24" s="7">
        <f t="shared" si="10"/>
        <v>17</v>
      </c>
      <c r="K24" s="7">
        <f t="shared" si="11"/>
        <v>78</v>
      </c>
      <c r="L24" s="9">
        <f t="shared" si="12"/>
        <v>32</v>
      </c>
      <c r="M24" s="9">
        <f t="shared" si="13"/>
        <v>26</v>
      </c>
      <c r="N24" s="7">
        <f t="shared" si="14"/>
        <v>136</v>
      </c>
      <c r="O24" s="11"/>
    </row>
    <row r="25" spans="1:15">
      <c r="A25" s="11"/>
      <c r="B25" s="8" t="s">
        <v>16</v>
      </c>
      <c r="C25" s="8">
        <v>174</v>
      </c>
      <c r="D25" s="8">
        <v>19</v>
      </c>
      <c r="E25" s="8">
        <v>0</v>
      </c>
      <c r="F25" s="7">
        <f t="shared" si="9"/>
        <v>193</v>
      </c>
      <c r="G25" s="8">
        <v>0</v>
      </c>
      <c r="H25" s="8">
        <v>0</v>
      </c>
      <c r="I25" s="8">
        <v>0</v>
      </c>
      <c r="J25" s="7">
        <f t="shared" si="10"/>
        <v>0</v>
      </c>
      <c r="K25" s="7">
        <f t="shared" si="11"/>
        <v>174</v>
      </c>
      <c r="L25" s="9">
        <f t="shared" si="12"/>
        <v>19</v>
      </c>
      <c r="M25" s="9">
        <f t="shared" si="13"/>
        <v>0</v>
      </c>
      <c r="N25" s="7">
        <f t="shared" si="14"/>
        <v>193</v>
      </c>
      <c r="O25" s="11"/>
    </row>
    <row r="26" spans="1:15">
      <c r="A26" s="11"/>
      <c r="B26" s="8" t="s">
        <v>17</v>
      </c>
      <c r="C26" s="18">
        <v>486</v>
      </c>
      <c r="D26" s="8">
        <v>49</v>
      </c>
      <c r="E26" s="8">
        <v>0</v>
      </c>
      <c r="F26" s="7">
        <f t="shared" si="9"/>
        <v>535</v>
      </c>
      <c r="G26" s="8">
        <v>61</v>
      </c>
      <c r="H26" s="8">
        <v>10</v>
      </c>
      <c r="I26" s="8">
        <v>0</v>
      </c>
      <c r="J26" s="7">
        <f t="shared" si="10"/>
        <v>71</v>
      </c>
      <c r="K26" s="7">
        <f t="shared" si="11"/>
        <v>547</v>
      </c>
      <c r="L26" s="9">
        <f t="shared" si="12"/>
        <v>59</v>
      </c>
      <c r="M26" s="9">
        <f t="shared" si="13"/>
        <v>0</v>
      </c>
      <c r="N26" s="7">
        <f t="shared" si="14"/>
        <v>606</v>
      </c>
      <c r="O26" s="11"/>
    </row>
    <row r="27" spans="1:15">
      <c r="A27" s="11"/>
      <c r="B27" s="8" t="s">
        <v>18</v>
      </c>
      <c r="C27" s="8">
        <v>259</v>
      </c>
      <c r="D27" s="8">
        <v>15</v>
      </c>
      <c r="E27" s="8">
        <v>0</v>
      </c>
      <c r="F27" s="7">
        <f t="shared" si="9"/>
        <v>274</v>
      </c>
      <c r="G27" s="8">
        <v>29</v>
      </c>
      <c r="H27" s="8">
        <v>2</v>
      </c>
      <c r="I27" s="8">
        <v>0</v>
      </c>
      <c r="J27" s="7">
        <f t="shared" si="10"/>
        <v>31</v>
      </c>
      <c r="K27" s="7">
        <f t="shared" si="11"/>
        <v>288</v>
      </c>
      <c r="L27" s="9">
        <f t="shared" si="12"/>
        <v>17</v>
      </c>
      <c r="M27" s="9">
        <f t="shared" si="13"/>
        <v>0</v>
      </c>
      <c r="N27" s="7">
        <f t="shared" si="14"/>
        <v>305</v>
      </c>
      <c r="O27" s="11"/>
    </row>
    <row r="28" spans="1:15">
      <c r="A28" s="11"/>
      <c r="B28" s="8" t="s">
        <v>19</v>
      </c>
      <c r="C28" s="8">
        <v>213</v>
      </c>
      <c r="D28" s="8">
        <v>3</v>
      </c>
      <c r="E28" s="8">
        <v>0</v>
      </c>
      <c r="F28" s="7">
        <f t="shared" si="9"/>
        <v>216</v>
      </c>
      <c r="G28" s="8">
        <v>33</v>
      </c>
      <c r="H28" s="8">
        <v>0</v>
      </c>
      <c r="I28" s="8">
        <v>0</v>
      </c>
      <c r="J28" s="7">
        <f t="shared" si="10"/>
        <v>33</v>
      </c>
      <c r="K28" s="7">
        <f t="shared" si="11"/>
        <v>246</v>
      </c>
      <c r="L28" s="9">
        <f t="shared" si="12"/>
        <v>3</v>
      </c>
      <c r="M28" s="9">
        <f t="shared" si="13"/>
        <v>0</v>
      </c>
      <c r="N28" s="7">
        <f t="shared" si="14"/>
        <v>249</v>
      </c>
      <c r="O28" s="11"/>
    </row>
    <row r="29" spans="1:15">
      <c r="A29" s="11"/>
      <c r="B29" s="8" t="s">
        <v>20</v>
      </c>
      <c r="C29" s="8">
        <v>108</v>
      </c>
      <c r="D29" s="8">
        <v>38</v>
      </c>
      <c r="E29" s="8">
        <v>25</v>
      </c>
      <c r="F29" s="7">
        <f t="shared" si="9"/>
        <v>171</v>
      </c>
      <c r="G29" s="8">
        <v>24</v>
      </c>
      <c r="H29" s="8">
        <v>2</v>
      </c>
      <c r="I29" s="8">
        <v>1</v>
      </c>
      <c r="J29" s="7">
        <f t="shared" si="10"/>
        <v>27</v>
      </c>
      <c r="K29" s="7">
        <f t="shared" si="11"/>
        <v>132</v>
      </c>
      <c r="L29" s="9">
        <f t="shared" si="12"/>
        <v>40</v>
      </c>
      <c r="M29" s="9">
        <f t="shared" si="13"/>
        <v>26</v>
      </c>
      <c r="N29" s="7">
        <f t="shared" si="14"/>
        <v>198</v>
      </c>
      <c r="O29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0"/>
  <sheetViews>
    <sheetView workbookViewId="0"/>
  </sheetViews>
  <sheetFormatPr defaultRowHeight="15"/>
  <cols>
    <col min="1" max="1" width="9.140625" style="6"/>
    <col min="2" max="2" width="20.7109375" style="6" bestFit="1" customWidth="1"/>
    <col min="3" max="16384" width="9.140625" style="6"/>
  </cols>
  <sheetData>
    <row r="1" spans="1:15">
      <c r="A1" s="11"/>
      <c r="B1" s="12" t="s">
        <v>315</v>
      </c>
      <c r="C1" s="12" t="s">
        <v>403</v>
      </c>
      <c r="D1" s="13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>
      <c r="A2" s="11"/>
      <c r="B2" s="14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>
      <c r="A3" s="11"/>
      <c r="B3" s="11"/>
      <c r="C3" s="9" t="s">
        <v>316</v>
      </c>
      <c r="D3" s="11"/>
      <c r="E3" s="11"/>
      <c r="F3" s="11"/>
      <c r="G3" s="11"/>
      <c r="H3" s="11"/>
      <c r="I3" s="9" t="s">
        <v>317</v>
      </c>
      <c r="J3" s="11"/>
      <c r="K3" s="11"/>
      <c r="L3" s="11"/>
      <c r="M3" s="11"/>
      <c r="N3" s="11"/>
      <c r="O3" s="11"/>
    </row>
    <row r="4" spans="1:15">
      <c r="A4" s="11"/>
      <c r="B4" s="11"/>
      <c r="C4" s="27" t="s">
        <v>106</v>
      </c>
      <c r="D4" s="27" t="s">
        <v>107</v>
      </c>
      <c r="E4" s="27" t="s">
        <v>108</v>
      </c>
      <c r="F4" s="27" t="s">
        <v>109</v>
      </c>
      <c r="G4" s="27" t="s">
        <v>110</v>
      </c>
      <c r="H4" s="27" t="s">
        <v>32</v>
      </c>
      <c r="I4" s="27" t="s">
        <v>106</v>
      </c>
      <c r="J4" s="27" t="s">
        <v>107</v>
      </c>
      <c r="K4" s="27" t="s">
        <v>108</v>
      </c>
      <c r="L4" s="27" t="s">
        <v>109</v>
      </c>
      <c r="M4" s="27" t="s">
        <v>110</v>
      </c>
      <c r="N4" s="27" t="s">
        <v>32</v>
      </c>
      <c r="O4" s="11"/>
    </row>
    <row r="5" spans="1:15">
      <c r="A5" s="11"/>
      <c r="B5" s="27" t="s">
        <v>22</v>
      </c>
      <c r="C5" s="11"/>
      <c r="D5" s="27" t="s">
        <v>111</v>
      </c>
      <c r="E5" s="11"/>
      <c r="F5" s="27" t="s">
        <v>112</v>
      </c>
      <c r="G5" s="27" t="s">
        <v>113</v>
      </c>
      <c r="H5" s="11"/>
      <c r="I5" s="11"/>
      <c r="J5" s="27" t="s">
        <v>111</v>
      </c>
      <c r="K5" s="11"/>
      <c r="L5" s="27" t="s">
        <v>112</v>
      </c>
      <c r="M5" s="27" t="s">
        <v>113</v>
      </c>
      <c r="N5" s="11"/>
      <c r="O5" s="11"/>
    </row>
    <row r="6" spans="1:15">
      <c r="A6" s="11"/>
      <c r="B6" s="16" t="s">
        <v>36</v>
      </c>
      <c r="C6" s="16" t="s">
        <v>114</v>
      </c>
      <c r="D6" s="16" t="s">
        <v>115</v>
      </c>
      <c r="E6" s="16" t="s">
        <v>116</v>
      </c>
      <c r="F6" s="16" t="s">
        <v>117</v>
      </c>
      <c r="G6" s="16" t="s">
        <v>118</v>
      </c>
      <c r="H6" s="16" t="s">
        <v>38</v>
      </c>
      <c r="I6" s="16" t="s">
        <v>119</v>
      </c>
      <c r="J6" s="16" t="s">
        <v>115</v>
      </c>
      <c r="K6" s="16" t="s">
        <v>116</v>
      </c>
      <c r="L6" s="16" t="s">
        <v>122</v>
      </c>
      <c r="M6" s="16" t="s">
        <v>118</v>
      </c>
      <c r="N6" s="16" t="s">
        <v>38</v>
      </c>
      <c r="O6" s="11"/>
    </row>
    <row r="7" spans="1:15">
      <c r="A7" s="11"/>
      <c r="B7" s="11"/>
      <c r="C7" s="11"/>
      <c r="D7" s="11"/>
      <c r="E7" s="11"/>
      <c r="F7" s="16" t="s">
        <v>120</v>
      </c>
      <c r="G7" s="16" t="s">
        <v>121</v>
      </c>
      <c r="H7" s="11"/>
      <c r="I7" s="11"/>
      <c r="J7" s="11"/>
      <c r="K7" s="11"/>
      <c r="L7" s="11"/>
      <c r="M7" s="16" t="s">
        <v>121</v>
      </c>
      <c r="N7" s="11"/>
      <c r="O7" s="11"/>
    </row>
    <row r="8" spans="1:15">
      <c r="A8" s="11"/>
      <c r="B8" s="9" t="s">
        <v>21</v>
      </c>
      <c r="C8" s="7">
        <f>SUM(C9:C29)</f>
        <v>17450</v>
      </c>
      <c r="D8" s="7">
        <f t="shared" ref="D8:G8" si="0">SUM(D9:D29)</f>
        <v>20937</v>
      </c>
      <c r="E8" s="7">
        <f t="shared" si="0"/>
        <v>1327</v>
      </c>
      <c r="F8" s="7">
        <f t="shared" si="0"/>
        <v>13824</v>
      </c>
      <c r="G8" s="7">
        <f t="shared" si="0"/>
        <v>50212</v>
      </c>
      <c r="H8" s="7">
        <f>SUM(C8:G8)</f>
        <v>103750</v>
      </c>
      <c r="I8" s="7">
        <f>SUM(I9:I29)</f>
        <v>5411</v>
      </c>
      <c r="J8" s="7">
        <f>SUM(J9:J29)</f>
        <v>2859</v>
      </c>
      <c r="K8" s="9">
        <f>SUM(K9:K29)</f>
        <v>364</v>
      </c>
      <c r="L8" s="7">
        <f>SUM(L9:L29)</f>
        <v>2133</v>
      </c>
      <c r="M8" s="7">
        <f>SUM(M9:M29)</f>
        <v>9255</v>
      </c>
      <c r="N8" s="7">
        <f>SUM(I8:M8)</f>
        <v>20022</v>
      </c>
      <c r="O8" s="11"/>
    </row>
    <row r="9" spans="1:15">
      <c r="A9" s="11"/>
      <c r="B9" s="8" t="s">
        <v>287</v>
      </c>
      <c r="C9" s="18">
        <v>3618</v>
      </c>
      <c r="D9" s="18">
        <v>2944</v>
      </c>
      <c r="E9" s="8">
        <v>397</v>
      </c>
      <c r="F9" s="18">
        <v>2499</v>
      </c>
      <c r="G9" s="18">
        <v>10821</v>
      </c>
      <c r="H9" s="7">
        <f t="shared" ref="H9:H29" si="1">SUM(C9:G9)</f>
        <v>20279</v>
      </c>
      <c r="I9" s="18">
        <v>892</v>
      </c>
      <c r="J9" s="8">
        <v>536</v>
      </c>
      <c r="K9" s="8">
        <v>79</v>
      </c>
      <c r="L9" s="8">
        <v>472</v>
      </c>
      <c r="M9" s="18">
        <v>2585</v>
      </c>
      <c r="N9" s="7">
        <f t="shared" ref="N9:N29" si="2">SUM(I9:M9)</f>
        <v>4564</v>
      </c>
      <c r="O9" s="11"/>
    </row>
    <row r="10" spans="1:15">
      <c r="A10" s="11"/>
      <c r="B10" s="8" t="s">
        <v>1</v>
      </c>
      <c r="C10" s="8">
        <v>454</v>
      </c>
      <c r="D10" s="18">
        <v>918</v>
      </c>
      <c r="E10" s="8">
        <v>95</v>
      </c>
      <c r="F10" s="18">
        <v>679</v>
      </c>
      <c r="G10" s="18">
        <v>2922</v>
      </c>
      <c r="H10" s="7">
        <f t="shared" si="1"/>
        <v>5068</v>
      </c>
      <c r="I10" s="8">
        <v>81</v>
      </c>
      <c r="J10" s="8">
        <v>64</v>
      </c>
      <c r="K10" s="8">
        <v>10</v>
      </c>
      <c r="L10" s="8">
        <v>95</v>
      </c>
      <c r="M10" s="8">
        <v>173</v>
      </c>
      <c r="N10" s="7">
        <f t="shared" si="2"/>
        <v>423</v>
      </c>
      <c r="O10" s="11"/>
    </row>
    <row r="11" spans="1:15">
      <c r="A11" s="11"/>
      <c r="B11" s="8" t="s">
        <v>2</v>
      </c>
      <c r="C11" s="8">
        <v>223</v>
      </c>
      <c r="D11" s="8">
        <v>488</v>
      </c>
      <c r="E11" s="8">
        <v>6</v>
      </c>
      <c r="F11" s="8">
        <v>581</v>
      </c>
      <c r="G11" s="18">
        <v>1613</v>
      </c>
      <c r="H11" s="7">
        <f t="shared" si="1"/>
        <v>2911</v>
      </c>
      <c r="I11" s="8">
        <v>26</v>
      </c>
      <c r="J11" s="8">
        <v>120</v>
      </c>
      <c r="K11" s="8">
        <v>1</v>
      </c>
      <c r="L11" s="8">
        <v>181</v>
      </c>
      <c r="M11" s="8">
        <v>983</v>
      </c>
      <c r="N11" s="7">
        <f t="shared" si="2"/>
        <v>1311</v>
      </c>
      <c r="O11" s="11"/>
    </row>
    <row r="12" spans="1:15">
      <c r="A12" s="11"/>
      <c r="B12" s="8" t="s">
        <v>3</v>
      </c>
      <c r="C12" s="8">
        <v>389</v>
      </c>
      <c r="D12" s="8">
        <v>1043</v>
      </c>
      <c r="E12" s="8">
        <v>10</v>
      </c>
      <c r="F12" s="8">
        <v>1367</v>
      </c>
      <c r="G12" s="8">
        <v>307</v>
      </c>
      <c r="H12" s="7">
        <f t="shared" si="1"/>
        <v>3116</v>
      </c>
      <c r="I12" s="8">
        <v>260</v>
      </c>
      <c r="J12" s="8">
        <v>111</v>
      </c>
      <c r="K12" s="8">
        <v>2</v>
      </c>
      <c r="L12" s="8">
        <v>226</v>
      </c>
      <c r="M12" s="8">
        <v>143</v>
      </c>
      <c r="N12" s="7">
        <f t="shared" si="2"/>
        <v>742</v>
      </c>
      <c r="O12" s="11"/>
    </row>
    <row r="13" spans="1:15">
      <c r="A13" s="11"/>
      <c r="B13" s="8" t="s">
        <v>4</v>
      </c>
      <c r="C13" s="8">
        <v>1261</v>
      </c>
      <c r="D13" s="8">
        <v>874</v>
      </c>
      <c r="E13" s="8">
        <v>3</v>
      </c>
      <c r="F13" s="8">
        <v>525</v>
      </c>
      <c r="G13" s="8">
        <v>1065</v>
      </c>
      <c r="H13" s="7">
        <f t="shared" si="1"/>
        <v>3728</v>
      </c>
      <c r="I13" s="8">
        <v>156</v>
      </c>
      <c r="J13" s="8">
        <v>63</v>
      </c>
      <c r="K13" s="8">
        <v>0</v>
      </c>
      <c r="L13" s="8">
        <v>39</v>
      </c>
      <c r="M13" s="8">
        <v>154</v>
      </c>
      <c r="N13" s="7">
        <f t="shared" si="2"/>
        <v>412</v>
      </c>
      <c r="O13" s="11"/>
    </row>
    <row r="14" spans="1:15">
      <c r="A14" s="11"/>
      <c r="B14" s="8" t="s">
        <v>5</v>
      </c>
      <c r="C14" s="8">
        <v>111</v>
      </c>
      <c r="D14" s="8">
        <v>212</v>
      </c>
      <c r="E14" s="8">
        <v>6</v>
      </c>
      <c r="F14" s="8">
        <v>139</v>
      </c>
      <c r="G14" s="8">
        <v>292</v>
      </c>
      <c r="H14" s="7">
        <f t="shared" si="1"/>
        <v>760</v>
      </c>
      <c r="I14" s="8">
        <v>27</v>
      </c>
      <c r="J14" s="8">
        <v>50</v>
      </c>
      <c r="K14" s="8">
        <v>5</v>
      </c>
      <c r="L14" s="8">
        <v>45</v>
      </c>
      <c r="M14" s="8">
        <v>79</v>
      </c>
      <c r="N14" s="7">
        <f t="shared" si="2"/>
        <v>206</v>
      </c>
      <c r="O14" s="11"/>
    </row>
    <row r="15" spans="1:15">
      <c r="A15" s="11"/>
      <c r="B15" s="8" t="s">
        <v>6</v>
      </c>
      <c r="C15" s="8">
        <v>777</v>
      </c>
      <c r="D15" s="8">
        <v>656</v>
      </c>
      <c r="E15" s="8">
        <v>2</v>
      </c>
      <c r="F15" s="8">
        <v>524</v>
      </c>
      <c r="G15" s="8">
        <v>523</v>
      </c>
      <c r="H15" s="7">
        <f t="shared" si="1"/>
        <v>2482</v>
      </c>
      <c r="I15" s="8">
        <v>129</v>
      </c>
      <c r="J15" s="8">
        <v>52</v>
      </c>
      <c r="K15" s="8">
        <v>0</v>
      </c>
      <c r="L15" s="8">
        <v>30</v>
      </c>
      <c r="M15" s="8">
        <v>26</v>
      </c>
      <c r="N15" s="7">
        <f t="shared" si="2"/>
        <v>237</v>
      </c>
      <c r="O15" s="11"/>
    </row>
    <row r="16" spans="1:15">
      <c r="A16" s="11"/>
      <c r="B16" s="8" t="s">
        <v>7</v>
      </c>
      <c r="C16" s="8">
        <v>205</v>
      </c>
      <c r="D16" s="8">
        <v>203</v>
      </c>
      <c r="E16" s="8">
        <v>11</v>
      </c>
      <c r="F16" s="8">
        <v>356</v>
      </c>
      <c r="G16" s="8">
        <v>646</v>
      </c>
      <c r="H16" s="7">
        <f t="shared" si="1"/>
        <v>1421</v>
      </c>
      <c r="I16" s="8">
        <v>127</v>
      </c>
      <c r="J16" s="8">
        <v>19</v>
      </c>
      <c r="K16" s="8">
        <v>0</v>
      </c>
      <c r="L16" s="8">
        <v>29</v>
      </c>
      <c r="M16" s="8">
        <v>74</v>
      </c>
      <c r="N16" s="7">
        <f t="shared" si="2"/>
        <v>249</v>
      </c>
      <c r="O16" s="11"/>
    </row>
    <row r="17" spans="1:15">
      <c r="A17" s="11"/>
      <c r="B17" s="8" t="s">
        <v>8</v>
      </c>
      <c r="C17" s="18">
        <v>2245</v>
      </c>
      <c r="D17" s="18">
        <v>2593</v>
      </c>
      <c r="E17" s="8">
        <v>61</v>
      </c>
      <c r="F17" s="18">
        <v>1961</v>
      </c>
      <c r="G17" s="18">
        <v>3809</v>
      </c>
      <c r="H17" s="7">
        <f t="shared" si="1"/>
        <v>10669</v>
      </c>
      <c r="I17" s="8">
        <v>651</v>
      </c>
      <c r="J17" s="8">
        <v>245</v>
      </c>
      <c r="K17" s="8">
        <v>9</v>
      </c>
      <c r="L17" s="8">
        <v>191</v>
      </c>
      <c r="M17" s="8">
        <v>431</v>
      </c>
      <c r="N17" s="7">
        <f t="shared" si="2"/>
        <v>1527</v>
      </c>
      <c r="O17" s="11"/>
    </row>
    <row r="18" spans="1:15">
      <c r="A18" s="11"/>
      <c r="B18" s="8" t="s">
        <v>9</v>
      </c>
      <c r="C18" s="8">
        <v>241</v>
      </c>
      <c r="D18" s="8">
        <v>213</v>
      </c>
      <c r="E18" s="8">
        <v>1</v>
      </c>
      <c r="F18" s="8">
        <v>45</v>
      </c>
      <c r="G18" s="8">
        <v>470</v>
      </c>
      <c r="H18" s="7">
        <f t="shared" si="1"/>
        <v>970</v>
      </c>
      <c r="I18" s="8">
        <v>40</v>
      </c>
      <c r="J18" s="8">
        <v>34</v>
      </c>
      <c r="K18" s="8">
        <v>0</v>
      </c>
      <c r="L18" s="8">
        <v>13</v>
      </c>
      <c r="M18" s="8">
        <v>45</v>
      </c>
      <c r="N18" s="7">
        <f t="shared" si="2"/>
        <v>132</v>
      </c>
      <c r="O18" s="11"/>
    </row>
    <row r="19" spans="1:15">
      <c r="A19" s="11"/>
      <c r="B19" s="8" t="s">
        <v>10</v>
      </c>
      <c r="C19" s="8">
        <v>72</v>
      </c>
      <c r="D19" s="8">
        <v>51</v>
      </c>
      <c r="E19" s="8">
        <v>5</v>
      </c>
      <c r="F19" s="8">
        <v>35</v>
      </c>
      <c r="G19" s="8">
        <v>295</v>
      </c>
      <c r="H19" s="7">
        <f t="shared" si="1"/>
        <v>458</v>
      </c>
      <c r="I19" s="8">
        <v>13</v>
      </c>
      <c r="J19" s="8">
        <v>12</v>
      </c>
      <c r="K19" s="8">
        <v>3</v>
      </c>
      <c r="L19" s="8">
        <v>9</v>
      </c>
      <c r="M19" s="8">
        <v>88</v>
      </c>
      <c r="N19" s="7">
        <f t="shared" si="2"/>
        <v>125</v>
      </c>
      <c r="O19" s="11"/>
    </row>
    <row r="20" spans="1:15">
      <c r="A20" s="11"/>
      <c r="B20" s="8" t="s">
        <v>11</v>
      </c>
      <c r="C20" s="8">
        <v>571</v>
      </c>
      <c r="D20" s="8">
        <v>68</v>
      </c>
      <c r="E20" s="8">
        <v>6</v>
      </c>
      <c r="F20" s="8">
        <v>107</v>
      </c>
      <c r="G20" s="8">
        <v>156</v>
      </c>
      <c r="H20" s="7">
        <f t="shared" si="1"/>
        <v>908</v>
      </c>
      <c r="I20" s="8">
        <v>124</v>
      </c>
      <c r="J20" s="8">
        <v>3</v>
      </c>
      <c r="K20" s="8">
        <v>1</v>
      </c>
      <c r="L20" s="8">
        <v>10</v>
      </c>
      <c r="M20" s="8">
        <v>22</v>
      </c>
      <c r="N20" s="7">
        <f t="shared" si="2"/>
        <v>160</v>
      </c>
      <c r="O20" s="11"/>
    </row>
    <row r="21" spans="1:15">
      <c r="A21" s="11"/>
      <c r="B21" s="8" t="s">
        <v>12</v>
      </c>
      <c r="C21" s="8">
        <v>1196</v>
      </c>
      <c r="D21" s="8">
        <v>1775</v>
      </c>
      <c r="E21" s="8">
        <v>9</v>
      </c>
      <c r="F21" s="8">
        <v>180</v>
      </c>
      <c r="G21" s="8">
        <v>1688</v>
      </c>
      <c r="H21" s="7">
        <f t="shared" si="1"/>
        <v>4848</v>
      </c>
      <c r="I21" s="8">
        <v>334</v>
      </c>
      <c r="J21" s="8">
        <v>188</v>
      </c>
      <c r="K21" s="8">
        <v>2</v>
      </c>
      <c r="L21" s="8">
        <v>34</v>
      </c>
      <c r="M21" s="8">
        <v>424</v>
      </c>
      <c r="N21" s="7">
        <f t="shared" si="2"/>
        <v>982</v>
      </c>
      <c r="O21" s="11"/>
    </row>
    <row r="22" spans="1:15">
      <c r="A22" s="11"/>
      <c r="B22" s="8" t="s">
        <v>13</v>
      </c>
      <c r="C22" s="18">
        <v>1172</v>
      </c>
      <c r="D22" s="18">
        <v>918</v>
      </c>
      <c r="E22" s="8">
        <v>77</v>
      </c>
      <c r="F22" s="8">
        <v>744</v>
      </c>
      <c r="G22" s="18">
        <v>3690</v>
      </c>
      <c r="H22" s="7">
        <f t="shared" si="1"/>
        <v>6601</v>
      </c>
      <c r="I22" s="8">
        <v>349</v>
      </c>
      <c r="J22" s="8">
        <v>173</v>
      </c>
      <c r="K22" s="8">
        <v>23</v>
      </c>
      <c r="L22" s="8">
        <v>116</v>
      </c>
      <c r="M22" s="8">
        <v>543</v>
      </c>
      <c r="N22" s="7">
        <f t="shared" si="2"/>
        <v>1204</v>
      </c>
      <c r="O22" s="11"/>
    </row>
    <row r="23" spans="1:15">
      <c r="A23" s="11"/>
      <c r="B23" s="8" t="s">
        <v>14</v>
      </c>
      <c r="C23" s="18">
        <v>1346</v>
      </c>
      <c r="D23" s="18">
        <v>2925</v>
      </c>
      <c r="E23" s="8">
        <v>40</v>
      </c>
      <c r="F23" s="8">
        <v>1236</v>
      </c>
      <c r="G23" s="18">
        <v>5761</v>
      </c>
      <c r="H23" s="7">
        <f t="shared" si="1"/>
        <v>11308</v>
      </c>
      <c r="I23" s="8">
        <v>753</v>
      </c>
      <c r="J23" s="8">
        <v>436</v>
      </c>
      <c r="K23" s="8">
        <v>10</v>
      </c>
      <c r="L23" s="8">
        <v>105</v>
      </c>
      <c r="M23" s="8">
        <v>1181</v>
      </c>
      <c r="N23" s="7">
        <f t="shared" si="2"/>
        <v>2485</v>
      </c>
      <c r="O23" s="11"/>
    </row>
    <row r="24" spans="1:15">
      <c r="A24" s="11"/>
      <c r="B24" s="8" t="s">
        <v>15</v>
      </c>
      <c r="C24" s="8">
        <v>442</v>
      </c>
      <c r="D24" s="8">
        <v>241</v>
      </c>
      <c r="E24" s="8">
        <v>4</v>
      </c>
      <c r="F24" s="8">
        <v>34</v>
      </c>
      <c r="G24" s="18">
        <v>822</v>
      </c>
      <c r="H24" s="7">
        <f t="shared" si="1"/>
        <v>1543</v>
      </c>
      <c r="I24" s="8">
        <v>109</v>
      </c>
      <c r="J24" s="8">
        <v>10</v>
      </c>
      <c r="K24" s="8">
        <v>2</v>
      </c>
      <c r="L24" s="8">
        <v>5</v>
      </c>
      <c r="M24" s="8">
        <v>109</v>
      </c>
      <c r="N24" s="7">
        <f t="shared" si="2"/>
        <v>235</v>
      </c>
      <c r="O24" s="11"/>
    </row>
    <row r="25" spans="1:15">
      <c r="A25" s="11"/>
      <c r="B25" s="8" t="s">
        <v>16</v>
      </c>
      <c r="C25" s="8">
        <v>345</v>
      </c>
      <c r="D25" s="8">
        <v>64</v>
      </c>
      <c r="E25" s="8">
        <v>8</v>
      </c>
      <c r="F25" s="8">
        <v>74</v>
      </c>
      <c r="G25" s="8">
        <v>217</v>
      </c>
      <c r="H25" s="7">
        <f t="shared" si="1"/>
        <v>708</v>
      </c>
      <c r="I25" s="8">
        <v>33</v>
      </c>
      <c r="J25" s="8">
        <v>7</v>
      </c>
      <c r="K25" s="8">
        <v>0</v>
      </c>
      <c r="L25" s="8">
        <v>7</v>
      </c>
      <c r="M25" s="8">
        <v>18</v>
      </c>
      <c r="N25" s="7">
        <f t="shared" si="2"/>
        <v>65</v>
      </c>
      <c r="O25" s="11"/>
    </row>
    <row r="26" spans="1:15">
      <c r="A26" s="11"/>
      <c r="B26" s="8" t="s">
        <v>17</v>
      </c>
      <c r="C26" s="18">
        <v>2049</v>
      </c>
      <c r="D26" s="18">
        <v>3828</v>
      </c>
      <c r="E26" s="8">
        <v>552</v>
      </c>
      <c r="F26" s="18">
        <v>2008</v>
      </c>
      <c r="G26" s="18">
        <v>10635</v>
      </c>
      <c r="H26" s="7">
        <f t="shared" si="1"/>
        <v>19072</v>
      </c>
      <c r="I26" s="8">
        <v>892</v>
      </c>
      <c r="J26" s="8">
        <v>581</v>
      </c>
      <c r="K26" s="8">
        <v>211</v>
      </c>
      <c r="L26" s="8">
        <v>287</v>
      </c>
      <c r="M26" s="18">
        <v>1792</v>
      </c>
      <c r="N26" s="7">
        <f t="shared" si="2"/>
        <v>3763</v>
      </c>
      <c r="O26" s="11"/>
    </row>
    <row r="27" spans="1:15">
      <c r="A27" s="11"/>
      <c r="B27" s="8" t="s">
        <v>18</v>
      </c>
      <c r="C27" s="8">
        <v>391</v>
      </c>
      <c r="D27" s="8">
        <v>536</v>
      </c>
      <c r="E27" s="8">
        <v>26</v>
      </c>
      <c r="F27" s="8">
        <v>260</v>
      </c>
      <c r="G27" s="18">
        <v>1371</v>
      </c>
      <c r="H27" s="7">
        <f t="shared" si="1"/>
        <v>2584</v>
      </c>
      <c r="I27" s="8">
        <v>161</v>
      </c>
      <c r="J27" s="8">
        <v>52</v>
      </c>
      <c r="K27" s="8">
        <v>2</v>
      </c>
      <c r="L27" s="8">
        <v>69</v>
      </c>
      <c r="M27" s="8">
        <v>130</v>
      </c>
      <c r="N27" s="7">
        <f t="shared" si="2"/>
        <v>414</v>
      </c>
      <c r="O27" s="11"/>
    </row>
    <row r="28" spans="1:15">
      <c r="A28" s="11"/>
      <c r="B28" s="8" t="s">
        <v>19</v>
      </c>
      <c r="C28" s="8">
        <v>141</v>
      </c>
      <c r="D28" s="8">
        <v>263</v>
      </c>
      <c r="E28" s="8">
        <v>4</v>
      </c>
      <c r="F28" s="8">
        <v>325</v>
      </c>
      <c r="G28" s="18">
        <v>2075</v>
      </c>
      <c r="H28" s="7">
        <f t="shared" si="1"/>
        <v>2808</v>
      </c>
      <c r="I28" s="8">
        <v>17</v>
      </c>
      <c r="J28" s="8">
        <v>21</v>
      </c>
      <c r="K28" s="8">
        <v>2</v>
      </c>
      <c r="L28" s="8">
        <v>21</v>
      </c>
      <c r="M28" s="8">
        <v>87</v>
      </c>
      <c r="N28" s="7">
        <f t="shared" si="2"/>
        <v>148</v>
      </c>
      <c r="O28" s="11"/>
    </row>
    <row r="29" spans="1:15">
      <c r="A29" s="11"/>
      <c r="B29" s="8" t="s">
        <v>20</v>
      </c>
      <c r="C29" s="8">
        <v>201</v>
      </c>
      <c r="D29" s="8">
        <v>124</v>
      </c>
      <c r="E29" s="8">
        <v>4</v>
      </c>
      <c r="F29" s="8">
        <v>145</v>
      </c>
      <c r="G29" s="8">
        <v>1034</v>
      </c>
      <c r="H29" s="7">
        <f t="shared" si="1"/>
        <v>1508</v>
      </c>
      <c r="I29" s="8">
        <v>237</v>
      </c>
      <c r="J29" s="8">
        <v>82</v>
      </c>
      <c r="K29" s="8">
        <v>2</v>
      </c>
      <c r="L29" s="8">
        <v>149</v>
      </c>
      <c r="M29" s="8">
        <v>168</v>
      </c>
      <c r="N29" s="7">
        <f t="shared" si="2"/>
        <v>638</v>
      </c>
      <c r="O29" s="11"/>
    </row>
    <row r="30" spans="1: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67"/>
  <sheetViews>
    <sheetView workbookViewId="0"/>
  </sheetViews>
  <sheetFormatPr defaultRowHeight="15"/>
  <cols>
    <col min="1" max="1" width="9.140625" style="6"/>
    <col min="2" max="2" width="17" style="6" customWidth="1"/>
    <col min="3" max="7" width="9.140625" style="6"/>
    <col min="8" max="8" width="15.85546875" style="6" customWidth="1"/>
    <col min="9" max="9" width="14.85546875" style="6" customWidth="1"/>
    <col min="10" max="10" width="14.28515625" style="6" customWidth="1"/>
    <col min="11" max="16384" width="9.140625" style="6"/>
  </cols>
  <sheetData>
    <row r="1" spans="1:11">
      <c r="A1" s="11"/>
      <c r="B1" s="12" t="s">
        <v>318</v>
      </c>
      <c r="C1" s="12" t="s">
        <v>401</v>
      </c>
      <c r="D1" s="11"/>
      <c r="E1" s="11"/>
      <c r="F1" s="11"/>
      <c r="G1" s="11"/>
      <c r="H1" s="11"/>
      <c r="I1" s="11"/>
      <c r="J1" s="11"/>
      <c r="K1" s="11"/>
    </row>
    <row r="2" spans="1:1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>
      <c r="A3" s="11"/>
      <c r="B3" s="11"/>
      <c r="C3" s="15" t="s">
        <v>319</v>
      </c>
      <c r="D3" s="11"/>
      <c r="E3" s="11"/>
      <c r="F3" s="11"/>
      <c r="G3" s="11"/>
      <c r="H3" s="11"/>
      <c r="I3" s="11"/>
      <c r="J3" s="11"/>
      <c r="K3" s="11"/>
    </row>
    <row r="4" spans="1:11">
      <c r="A4" s="11"/>
      <c r="B4" s="11"/>
      <c r="C4" s="9" t="s">
        <v>123</v>
      </c>
      <c r="D4" s="9" t="s">
        <v>124</v>
      </c>
      <c r="E4" s="9" t="s">
        <v>125</v>
      </c>
      <c r="F4" s="9" t="s">
        <v>126</v>
      </c>
      <c r="G4" s="9" t="s">
        <v>127</v>
      </c>
      <c r="H4" s="9" t="s">
        <v>128</v>
      </c>
      <c r="I4" s="9" t="s">
        <v>129</v>
      </c>
      <c r="J4" s="9" t="s">
        <v>130</v>
      </c>
      <c r="K4" s="11"/>
    </row>
    <row r="5" spans="1:11">
      <c r="A5" s="11"/>
      <c r="B5" s="9" t="s">
        <v>22</v>
      </c>
      <c r="C5" s="9" t="s">
        <v>131</v>
      </c>
      <c r="D5" s="9" t="s">
        <v>132</v>
      </c>
      <c r="E5" s="9" t="s">
        <v>133</v>
      </c>
      <c r="F5" s="9" t="s">
        <v>134</v>
      </c>
      <c r="G5" s="9" t="s">
        <v>135</v>
      </c>
      <c r="H5" s="9" t="s">
        <v>136</v>
      </c>
      <c r="I5" s="9" t="s">
        <v>137</v>
      </c>
      <c r="J5" s="9" t="s">
        <v>138</v>
      </c>
      <c r="K5" s="11"/>
    </row>
    <row r="6" spans="1:11">
      <c r="A6" s="11"/>
      <c r="B6" s="11"/>
      <c r="C6" s="11"/>
      <c r="D6" s="11"/>
      <c r="E6" s="11"/>
      <c r="F6" s="9" t="s">
        <v>133</v>
      </c>
      <c r="G6" s="11"/>
      <c r="H6" s="9" t="s">
        <v>139</v>
      </c>
      <c r="I6" s="9" t="s">
        <v>140</v>
      </c>
      <c r="J6" s="9" t="s">
        <v>141</v>
      </c>
      <c r="K6" s="11"/>
    </row>
    <row r="7" spans="1:11">
      <c r="A7" s="11"/>
      <c r="B7" s="11"/>
      <c r="C7" s="11"/>
      <c r="D7" s="11"/>
      <c r="E7" s="11"/>
      <c r="F7" s="11"/>
      <c r="G7" s="11"/>
      <c r="H7" s="9" t="s">
        <v>142</v>
      </c>
      <c r="I7" s="9" t="s">
        <v>143</v>
      </c>
      <c r="J7" s="11"/>
      <c r="K7" s="11"/>
    </row>
    <row r="8" spans="1:11">
      <c r="A8" s="11"/>
      <c r="B8" s="16" t="s">
        <v>144</v>
      </c>
      <c r="C8" s="16" t="s">
        <v>145</v>
      </c>
      <c r="D8" s="16" t="s">
        <v>146</v>
      </c>
      <c r="E8" s="16" t="s">
        <v>147</v>
      </c>
      <c r="F8" s="16" t="s">
        <v>148</v>
      </c>
      <c r="G8" s="16" t="s">
        <v>149</v>
      </c>
      <c r="H8" s="16" t="s">
        <v>150</v>
      </c>
      <c r="I8" s="16" t="s">
        <v>151</v>
      </c>
      <c r="J8" s="16" t="s">
        <v>152</v>
      </c>
      <c r="K8" s="11"/>
    </row>
    <row r="9" spans="1:11">
      <c r="A9" s="11"/>
      <c r="B9" s="11"/>
      <c r="C9" s="16" t="s">
        <v>153</v>
      </c>
      <c r="D9" s="16" t="s">
        <v>154</v>
      </c>
      <c r="E9" s="16" t="s">
        <v>155</v>
      </c>
      <c r="F9" s="16" t="s">
        <v>155</v>
      </c>
      <c r="G9" s="16" t="s">
        <v>156</v>
      </c>
      <c r="H9" s="16" t="s">
        <v>157</v>
      </c>
      <c r="I9" s="16" t="s">
        <v>158</v>
      </c>
      <c r="J9" s="16" t="s">
        <v>159</v>
      </c>
      <c r="K9" s="11"/>
    </row>
    <row r="10" spans="1:11">
      <c r="A10" s="11"/>
      <c r="B10" s="9" t="s">
        <v>21</v>
      </c>
      <c r="C10" s="7">
        <f>SUM(C11:C31)</f>
        <v>1927</v>
      </c>
      <c r="D10" s="7">
        <f t="shared" ref="D10:J10" si="0">SUM(D11:D31)</f>
        <v>176</v>
      </c>
      <c r="E10" s="7">
        <f t="shared" si="0"/>
        <v>1208</v>
      </c>
      <c r="F10" s="7">
        <f t="shared" si="0"/>
        <v>2265</v>
      </c>
      <c r="G10" s="7">
        <f t="shared" si="0"/>
        <v>2093</v>
      </c>
      <c r="H10" s="7">
        <f t="shared" si="0"/>
        <v>6265</v>
      </c>
      <c r="I10" s="7">
        <f t="shared" si="0"/>
        <v>452</v>
      </c>
      <c r="J10" s="7">
        <f t="shared" si="0"/>
        <v>3064</v>
      </c>
      <c r="K10" s="11"/>
    </row>
    <row r="11" spans="1:11">
      <c r="A11" s="11"/>
      <c r="B11" s="8" t="s">
        <v>244</v>
      </c>
      <c r="C11" s="19">
        <v>726</v>
      </c>
      <c r="D11" s="19">
        <v>55</v>
      </c>
      <c r="E11" s="19">
        <v>415</v>
      </c>
      <c r="F11" s="19">
        <v>318</v>
      </c>
      <c r="G11" s="19">
        <v>505</v>
      </c>
      <c r="H11" s="19">
        <v>694</v>
      </c>
      <c r="I11" s="19">
        <v>103</v>
      </c>
      <c r="J11" s="19">
        <v>802</v>
      </c>
      <c r="K11" s="11"/>
    </row>
    <row r="12" spans="1:11">
      <c r="A12" s="11"/>
      <c r="B12" s="8" t="s">
        <v>1</v>
      </c>
      <c r="C12" s="19">
        <v>156</v>
      </c>
      <c r="D12" s="19">
        <v>13</v>
      </c>
      <c r="E12" s="19">
        <v>87</v>
      </c>
      <c r="F12" s="19">
        <v>3</v>
      </c>
      <c r="G12" s="19">
        <v>68</v>
      </c>
      <c r="H12" s="19">
        <v>21</v>
      </c>
      <c r="I12" s="19">
        <v>54</v>
      </c>
      <c r="J12" s="19">
        <v>52</v>
      </c>
      <c r="K12" s="11"/>
    </row>
    <row r="13" spans="1:11">
      <c r="A13" s="11"/>
      <c r="B13" s="8" t="s">
        <v>2</v>
      </c>
      <c r="C13" s="19">
        <v>40</v>
      </c>
      <c r="D13" s="19">
        <v>0</v>
      </c>
      <c r="E13" s="19">
        <v>1</v>
      </c>
      <c r="F13" s="19">
        <v>0</v>
      </c>
      <c r="G13" s="19">
        <v>15</v>
      </c>
      <c r="H13" s="19">
        <v>45</v>
      </c>
      <c r="I13" s="19">
        <v>42</v>
      </c>
      <c r="J13" s="19">
        <v>80</v>
      </c>
      <c r="K13" s="11"/>
    </row>
    <row r="14" spans="1:11">
      <c r="A14" s="11"/>
      <c r="B14" s="8" t="s">
        <v>3</v>
      </c>
      <c r="C14" s="19">
        <v>36</v>
      </c>
      <c r="D14" s="19">
        <v>7</v>
      </c>
      <c r="E14" s="19">
        <v>115</v>
      </c>
      <c r="F14" s="19">
        <v>3</v>
      </c>
      <c r="G14" s="19">
        <v>7</v>
      </c>
      <c r="H14" s="19">
        <v>55</v>
      </c>
      <c r="I14" s="19">
        <v>1</v>
      </c>
      <c r="J14" s="19">
        <v>165</v>
      </c>
      <c r="K14" s="11"/>
    </row>
    <row r="15" spans="1:11">
      <c r="A15" s="11"/>
      <c r="B15" s="8" t="s">
        <v>4</v>
      </c>
      <c r="C15" s="19">
        <v>71</v>
      </c>
      <c r="D15" s="19">
        <v>11</v>
      </c>
      <c r="E15" s="19">
        <v>14</v>
      </c>
      <c r="F15" s="19">
        <v>381</v>
      </c>
      <c r="G15" s="19">
        <v>135</v>
      </c>
      <c r="H15" s="19">
        <v>417</v>
      </c>
      <c r="I15" s="19">
        <v>51</v>
      </c>
      <c r="J15" s="19">
        <v>181</v>
      </c>
      <c r="K15" s="11"/>
    </row>
    <row r="16" spans="1:11">
      <c r="A16" s="11"/>
      <c r="B16" s="8" t="s">
        <v>5</v>
      </c>
      <c r="C16" s="19">
        <v>6</v>
      </c>
      <c r="D16" s="19">
        <v>2</v>
      </c>
      <c r="E16" s="19">
        <v>7</v>
      </c>
      <c r="F16" s="19">
        <v>1</v>
      </c>
      <c r="G16" s="19">
        <v>5</v>
      </c>
      <c r="H16" s="19">
        <v>75</v>
      </c>
      <c r="I16" s="19">
        <v>2</v>
      </c>
      <c r="J16" s="19">
        <v>13</v>
      </c>
      <c r="K16" s="11"/>
    </row>
    <row r="17" spans="1:11">
      <c r="A17" s="11"/>
      <c r="B17" s="8" t="s">
        <v>6</v>
      </c>
      <c r="C17" s="19">
        <v>207</v>
      </c>
      <c r="D17" s="19">
        <v>1</v>
      </c>
      <c r="E17" s="19">
        <v>30</v>
      </c>
      <c r="F17" s="19">
        <v>211</v>
      </c>
      <c r="G17" s="19">
        <v>150</v>
      </c>
      <c r="H17" s="19">
        <v>92</v>
      </c>
      <c r="I17" s="19">
        <v>15</v>
      </c>
      <c r="J17" s="19">
        <v>71</v>
      </c>
      <c r="K17" s="11"/>
    </row>
    <row r="18" spans="1:11">
      <c r="A18" s="11"/>
      <c r="B18" s="8" t="s">
        <v>7</v>
      </c>
      <c r="C18" s="19">
        <v>85</v>
      </c>
      <c r="D18" s="19">
        <v>3</v>
      </c>
      <c r="E18" s="19">
        <v>11</v>
      </c>
      <c r="F18" s="19">
        <v>2</v>
      </c>
      <c r="G18" s="19">
        <v>8</v>
      </c>
      <c r="H18" s="19">
        <v>81</v>
      </c>
      <c r="I18" s="19">
        <v>0</v>
      </c>
      <c r="J18" s="19">
        <v>15</v>
      </c>
      <c r="K18" s="11"/>
    </row>
    <row r="19" spans="1:11">
      <c r="A19" s="11"/>
      <c r="B19" s="8" t="s">
        <v>8</v>
      </c>
      <c r="C19" s="19">
        <v>115</v>
      </c>
      <c r="D19" s="19">
        <v>21</v>
      </c>
      <c r="E19" s="19">
        <v>240</v>
      </c>
      <c r="F19" s="19">
        <v>466</v>
      </c>
      <c r="G19" s="19">
        <v>127</v>
      </c>
      <c r="H19" s="19">
        <v>912</v>
      </c>
      <c r="I19" s="19">
        <v>25</v>
      </c>
      <c r="J19" s="19">
        <v>339</v>
      </c>
      <c r="K19" s="11"/>
    </row>
    <row r="20" spans="1:11">
      <c r="A20" s="11"/>
      <c r="B20" s="8" t="s">
        <v>9</v>
      </c>
      <c r="C20" s="19">
        <v>18</v>
      </c>
      <c r="D20" s="19">
        <v>0</v>
      </c>
      <c r="E20" s="19">
        <v>11</v>
      </c>
      <c r="F20" s="19">
        <v>23</v>
      </c>
      <c r="G20" s="19">
        <v>77</v>
      </c>
      <c r="H20" s="19">
        <v>72</v>
      </c>
      <c r="I20" s="19">
        <v>0</v>
      </c>
      <c r="J20" s="19">
        <v>40</v>
      </c>
      <c r="K20" s="11"/>
    </row>
    <row r="21" spans="1:11">
      <c r="A21" s="11"/>
      <c r="B21" s="8" t="s">
        <v>10</v>
      </c>
      <c r="C21" s="19">
        <v>3</v>
      </c>
      <c r="D21" s="19">
        <v>0</v>
      </c>
      <c r="E21" s="19">
        <v>5</v>
      </c>
      <c r="F21" s="19">
        <v>0</v>
      </c>
      <c r="G21" s="19">
        <v>4</v>
      </c>
      <c r="H21" s="19">
        <v>58</v>
      </c>
      <c r="I21" s="19">
        <v>1</v>
      </c>
      <c r="J21" s="19">
        <v>1</v>
      </c>
      <c r="K21" s="11"/>
    </row>
    <row r="22" spans="1:11">
      <c r="A22" s="11"/>
      <c r="B22" s="8" t="s">
        <v>11</v>
      </c>
      <c r="C22" s="19">
        <v>5</v>
      </c>
      <c r="D22" s="19">
        <v>2</v>
      </c>
      <c r="E22" s="19">
        <v>5</v>
      </c>
      <c r="F22" s="19">
        <v>190</v>
      </c>
      <c r="G22" s="19">
        <v>121</v>
      </c>
      <c r="H22" s="19">
        <v>232</v>
      </c>
      <c r="I22" s="19">
        <v>11</v>
      </c>
      <c r="J22" s="19">
        <v>5</v>
      </c>
      <c r="K22" s="11"/>
    </row>
    <row r="23" spans="1:11">
      <c r="A23" s="11"/>
      <c r="B23" s="8" t="s">
        <v>12</v>
      </c>
      <c r="C23" s="19">
        <v>4</v>
      </c>
      <c r="D23" s="19">
        <v>6</v>
      </c>
      <c r="E23" s="19">
        <v>20</v>
      </c>
      <c r="F23" s="19">
        <v>221</v>
      </c>
      <c r="G23" s="19">
        <v>129</v>
      </c>
      <c r="H23" s="19">
        <v>566</v>
      </c>
      <c r="I23" s="19">
        <v>0</v>
      </c>
      <c r="J23" s="19">
        <v>250</v>
      </c>
      <c r="K23" s="11"/>
    </row>
    <row r="24" spans="1:11">
      <c r="A24" s="11"/>
      <c r="B24" s="8" t="s">
        <v>13</v>
      </c>
      <c r="C24" s="19">
        <v>93</v>
      </c>
      <c r="D24" s="19">
        <v>15</v>
      </c>
      <c r="E24" s="19">
        <v>70</v>
      </c>
      <c r="F24" s="19">
        <v>15</v>
      </c>
      <c r="G24" s="19">
        <v>172</v>
      </c>
      <c r="H24" s="19">
        <v>661</v>
      </c>
      <c r="I24" s="19">
        <v>16</v>
      </c>
      <c r="J24" s="19">
        <v>130</v>
      </c>
      <c r="K24" s="11"/>
    </row>
    <row r="25" spans="1:11">
      <c r="A25" s="11"/>
      <c r="B25" s="8" t="s">
        <v>14</v>
      </c>
      <c r="C25" s="19">
        <v>99</v>
      </c>
      <c r="D25" s="19">
        <v>12</v>
      </c>
      <c r="E25" s="19">
        <v>63</v>
      </c>
      <c r="F25" s="19">
        <v>60</v>
      </c>
      <c r="G25" s="19">
        <v>167</v>
      </c>
      <c r="H25" s="19">
        <v>635</v>
      </c>
      <c r="I25" s="19">
        <v>6</v>
      </c>
      <c r="J25" s="19">
        <v>304</v>
      </c>
      <c r="K25" s="11"/>
    </row>
    <row r="26" spans="1:11">
      <c r="A26" s="11"/>
      <c r="B26" s="8" t="s">
        <v>15</v>
      </c>
      <c r="C26" s="19">
        <v>26</v>
      </c>
      <c r="D26" s="19">
        <v>3</v>
      </c>
      <c r="E26" s="19">
        <v>7</v>
      </c>
      <c r="F26" s="19">
        <v>123</v>
      </c>
      <c r="G26" s="19">
        <v>71</v>
      </c>
      <c r="H26" s="19">
        <v>169</v>
      </c>
      <c r="I26" s="19">
        <v>0</v>
      </c>
      <c r="J26" s="19">
        <v>43</v>
      </c>
      <c r="K26" s="11"/>
    </row>
    <row r="27" spans="1:11">
      <c r="A27" s="11"/>
      <c r="B27" s="8" t="s">
        <v>16</v>
      </c>
      <c r="C27" s="19">
        <v>31</v>
      </c>
      <c r="D27" s="19">
        <v>5</v>
      </c>
      <c r="E27" s="19">
        <v>6</v>
      </c>
      <c r="F27" s="19">
        <v>130</v>
      </c>
      <c r="G27" s="19">
        <v>63</v>
      </c>
      <c r="H27" s="19">
        <v>44</v>
      </c>
      <c r="I27" s="19">
        <v>28</v>
      </c>
      <c r="J27" s="19">
        <v>38</v>
      </c>
      <c r="K27" s="11"/>
    </row>
    <row r="28" spans="1:11">
      <c r="A28" s="11"/>
      <c r="B28" s="8" t="s">
        <v>17</v>
      </c>
      <c r="C28" s="19">
        <v>149</v>
      </c>
      <c r="D28" s="19">
        <v>5</v>
      </c>
      <c r="E28" s="19">
        <v>39</v>
      </c>
      <c r="F28" s="19">
        <v>87</v>
      </c>
      <c r="G28" s="19">
        <v>105</v>
      </c>
      <c r="H28" s="19">
        <v>1218</v>
      </c>
      <c r="I28" s="19">
        <v>82</v>
      </c>
      <c r="J28" s="19">
        <v>364</v>
      </c>
      <c r="K28" s="11"/>
    </row>
    <row r="29" spans="1:11">
      <c r="A29" s="11"/>
      <c r="B29" s="8" t="s">
        <v>18</v>
      </c>
      <c r="C29" s="19">
        <v>13</v>
      </c>
      <c r="D29" s="19">
        <v>0</v>
      </c>
      <c r="E29" s="19">
        <v>9</v>
      </c>
      <c r="F29" s="19">
        <v>29</v>
      </c>
      <c r="G29" s="19">
        <v>67</v>
      </c>
      <c r="H29" s="19">
        <v>107</v>
      </c>
      <c r="I29" s="19">
        <v>6</v>
      </c>
      <c r="J29" s="19">
        <v>160</v>
      </c>
      <c r="K29" s="11"/>
    </row>
    <row r="30" spans="1:11">
      <c r="A30" s="11"/>
      <c r="B30" s="8" t="s">
        <v>19</v>
      </c>
      <c r="C30" s="19">
        <v>34</v>
      </c>
      <c r="D30" s="19">
        <v>6</v>
      </c>
      <c r="E30" s="19">
        <v>13</v>
      </c>
      <c r="F30" s="19">
        <v>1</v>
      </c>
      <c r="G30" s="19">
        <v>58</v>
      </c>
      <c r="H30" s="19">
        <v>24</v>
      </c>
      <c r="I30" s="19">
        <v>4</v>
      </c>
      <c r="J30" s="19">
        <v>1</v>
      </c>
      <c r="K30" s="11"/>
    </row>
    <row r="31" spans="1:11">
      <c r="A31" s="11"/>
      <c r="B31" s="8" t="s">
        <v>20</v>
      </c>
      <c r="C31" s="19">
        <v>10</v>
      </c>
      <c r="D31" s="19">
        <v>9</v>
      </c>
      <c r="E31" s="19">
        <v>40</v>
      </c>
      <c r="F31" s="19">
        <v>1</v>
      </c>
      <c r="G31" s="19">
        <v>39</v>
      </c>
      <c r="H31" s="19">
        <v>87</v>
      </c>
      <c r="I31" s="19">
        <v>5</v>
      </c>
      <c r="J31" s="19">
        <v>10</v>
      </c>
      <c r="K31" s="11"/>
    </row>
    <row r="32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>
      <c r="A33" s="11"/>
      <c r="B33" s="12" t="s">
        <v>320</v>
      </c>
      <c r="C33" s="12" t="s">
        <v>402</v>
      </c>
      <c r="D33" s="13"/>
      <c r="E33" s="11"/>
      <c r="F33" s="11"/>
      <c r="G33" s="11"/>
      <c r="H33" s="11"/>
      <c r="I33" s="11"/>
      <c r="J33" s="11"/>
      <c r="K33" s="11"/>
    </row>
    <row r="34" spans="1:11">
      <c r="A34" s="11"/>
      <c r="B34" s="14"/>
      <c r="C34" s="11"/>
      <c r="D34" s="11"/>
      <c r="E34" s="11"/>
      <c r="F34" s="11"/>
      <c r="G34" s="11"/>
      <c r="H34" s="11"/>
      <c r="I34" s="11"/>
      <c r="J34" s="11"/>
      <c r="K34" s="11"/>
    </row>
    <row r="35" spans="1:11">
      <c r="A35" s="11"/>
      <c r="B35" s="11"/>
      <c r="C35" s="15" t="s">
        <v>321</v>
      </c>
      <c r="D35" s="11"/>
      <c r="E35" s="11"/>
      <c r="F35" s="11"/>
      <c r="G35" s="11"/>
      <c r="H35" s="11"/>
      <c r="I35" s="11"/>
      <c r="J35" s="11"/>
      <c r="K35" s="11"/>
    </row>
    <row r="36" spans="1:11">
      <c r="A36" s="11"/>
      <c r="B36" s="11"/>
      <c r="C36" s="9" t="s">
        <v>123</v>
      </c>
      <c r="D36" s="9" t="s">
        <v>124</v>
      </c>
      <c r="E36" s="9" t="s">
        <v>125</v>
      </c>
      <c r="F36" s="9" t="s">
        <v>126</v>
      </c>
      <c r="G36" s="9" t="s">
        <v>127</v>
      </c>
      <c r="H36" s="9" t="s">
        <v>128</v>
      </c>
      <c r="I36" s="9" t="s">
        <v>129</v>
      </c>
      <c r="J36" s="9" t="s">
        <v>130</v>
      </c>
      <c r="K36" s="11"/>
    </row>
    <row r="37" spans="1:11">
      <c r="A37" s="11"/>
      <c r="B37" s="9" t="s">
        <v>22</v>
      </c>
      <c r="C37" s="9" t="s">
        <v>131</v>
      </c>
      <c r="D37" s="9" t="s">
        <v>132</v>
      </c>
      <c r="E37" s="9" t="s">
        <v>133</v>
      </c>
      <c r="F37" s="9" t="s">
        <v>134</v>
      </c>
      <c r="G37" s="9" t="s">
        <v>135</v>
      </c>
      <c r="H37" s="9" t="s">
        <v>136</v>
      </c>
      <c r="I37" s="9" t="s">
        <v>137</v>
      </c>
      <c r="J37" s="9" t="s">
        <v>138</v>
      </c>
      <c r="K37" s="11"/>
    </row>
    <row r="38" spans="1:11">
      <c r="A38" s="11"/>
      <c r="B38" s="11"/>
      <c r="C38" s="11"/>
      <c r="D38" s="11"/>
      <c r="E38" s="11"/>
      <c r="F38" s="9" t="s">
        <v>133</v>
      </c>
      <c r="G38" s="11"/>
      <c r="H38" s="9" t="s">
        <v>139</v>
      </c>
      <c r="I38" s="9" t="s">
        <v>140</v>
      </c>
      <c r="J38" s="9" t="s">
        <v>141</v>
      </c>
      <c r="K38" s="11"/>
    </row>
    <row r="39" spans="1:11">
      <c r="A39" s="11"/>
      <c r="B39" s="11"/>
      <c r="C39" s="11"/>
      <c r="D39" s="11"/>
      <c r="E39" s="11"/>
      <c r="F39" s="11"/>
      <c r="G39" s="11"/>
      <c r="H39" s="9" t="s">
        <v>142</v>
      </c>
      <c r="I39" s="9" t="s">
        <v>143</v>
      </c>
      <c r="J39" s="11"/>
      <c r="K39" s="11"/>
    </row>
    <row r="40" spans="1:11">
      <c r="A40" s="11"/>
      <c r="B40" s="16" t="s">
        <v>144</v>
      </c>
      <c r="C40" s="16" t="s">
        <v>145</v>
      </c>
      <c r="D40" s="16" t="s">
        <v>146</v>
      </c>
      <c r="E40" s="16" t="s">
        <v>147</v>
      </c>
      <c r="F40" s="16" t="s">
        <v>148</v>
      </c>
      <c r="G40" s="16" t="s">
        <v>149</v>
      </c>
      <c r="H40" s="16" t="s">
        <v>160</v>
      </c>
      <c r="I40" s="16" t="s">
        <v>161</v>
      </c>
      <c r="J40" s="16" t="s">
        <v>152</v>
      </c>
      <c r="K40" s="11"/>
    </row>
    <row r="41" spans="1:11">
      <c r="A41" s="11"/>
      <c r="B41" s="11"/>
      <c r="C41" s="16" t="s">
        <v>153</v>
      </c>
      <c r="D41" s="16" t="s">
        <v>154</v>
      </c>
      <c r="E41" s="16" t="s">
        <v>155</v>
      </c>
      <c r="F41" s="16" t="s">
        <v>155</v>
      </c>
      <c r="G41" s="16" t="s">
        <v>156</v>
      </c>
      <c r="H41" s="16" t="s">
        <v>157</v>
      </c>
      <c r="I41" s="16" t="s">
        <v>158</v>
      </c>
      <c r="J41" s="16" t="s">
        <v>159</v>
      </c>
      <c r="K41" s="11"/>
    </row>
    <row r="42" spans="1:11">
      <c r="A42" s="11"/>
      <c r="B42" s="9" t="s">
        <v>21</v>
      </c>
      <c r="C42" s="7">
        <f>SUM(C43:C63)</f>
        <v>369</v>
      </c>
      <c r="D42" s="7">
        <f t="shared" ref="D42:J42" si="1">SUM(D43:D63)</f>
        <v>137</v>
      </c>
      <c r="E42" s="7">
        <f t="shared" si="1"/>
        <v>1082</v>
      </c>
      <c r="F42" s="7">
        <f t="shared" si="1"/>
        <v>660</v>
      </c>
      <c r="G42" s="7">
        <f t="shared" si="1"/>
        <v>998</v>
      </c>
      <c r="H42" s="7">
        <f t="shared" si="1"/>
        <v>1863</v>
      </c>
      <c r="I42" s="7">
        <f t="shared" si="1"/>
        <v>66</v>
      </c>
      <c r="J42" s="7">
        <f t="shared" si="1"/>
        <v>236</v>
      </c>
      <c r="K42" s="11"/>
    </row>
    <row r="43" spans="1:11">
      <c r="A43" s="11"/>
      <c r="B43" s="8" t="s">
        <v>287</v>
      </c>
      <c r="C43" s="19">
        <v>72</v>
      </c>
      <c r="D43" s="19">
        <v>9</v>
      </c>
      <c r="E43" s="19">
        <v>205</v>
      </c>
      <c r="F43" s="19">
        <v>97</v>
      </c>
      <c r="G43" s="19">
        <v>299</v>
      </c>
      <c r="H43" s="19">
        <v>156</v>
      </c>
      <c r="I43" s="19">
        <v>16</v>
      </c>
      <c r="J43" s="19">
        <v>38</v>
      </c>
      <c r="K43" s="11"/>
    </row>
    <row r="44" spans="1:11">
      <c r="A44" s="11"/>
      <c r="B44" s="8" t="s">
        <v>1</v>
      </c>
      <c r="C44" s="19">
        <v>13</v>
      </c>
      <c r="D44" s="19">
        <v>6</v>
      </c>
      <c r="E44" s="19">
        <v>36</v>
      </c>
      <c r="F44" s="19">
        <v>2</v>
      </c>
      <c r="G44" s="19">
        <v>8</v>
      </c>
      <c r="H44" s="19">
        <v>6</v>
      </c>
      <c r="I44" s="19">
        <v>9</v>
      </c>
      <c r="J44" s="19">
        <v>1</v>
      </c>
      <c r="K44" s="11"/>
    </row>
    <row r="45" spans="1:11">
      <c r="A45" s="11"/>
      <c r="B45" s="8" t="s">
        <v>2</v>
      </c>
      <c r="C45" s="19">
        <v>0</v>
      </c>
      <c r="D45" s="19">
        <v>0</v>
      </c>
      <c r="E45" s="19">
        <v>3</v>
      </c>
      <c r="F45" s="19">
        <v>0</v>
      </c>
      <c r="G45" s="19">
        <v>8</v>
      </c>
      <c r="H45" s="19">
        <v>14</v>
      </c>
      <c r="I45" s="19">
        <v>0</v>
      </c>
      <c r="J45" s="19">
        <v>1</v>
      </c>
      <c r="K45" s="11"/>
    </row>
    <row r="46" spans="1:11">
      <c r="A46" s="11"/>
      <c r="B46" s="8" t="s">
        <v>3</v>
      </c>
      <c r="C46" s="19">
        <v>6</v>
      </c>
      <c r="D46" s="19">
        <v>17</v>
      </c>
      <c r="E46" s="19">
        <v>73</v>
      </c>
      <c r="F46" s="19">
        <v>3</v>
      </c>
      <c r="G46" s="19">
        <v>4</v>
      </c>
      <c r="H46" s="19">
        <v>100</v>
      </c>
      <c r="I46" s="19">
        <v>1</v>
      </c>
      <c r="J46" s="19">
        <v>56</v>
      </c>
      <c r="K46" s="11"/>
    </row>
    <row r="47" spans="1:11">
      <c r="A47" s="11"/>
      <c r="B47" s="8" t="s">
        <v>4</v>
      </c>
      <c r="C47" s="19">
        <v>2</v>
      </c>
      <c r="D47" s="19">
        <v>0</v>
      </c>
      <c r="E47" s="19">
        <v>21</v>
      </c>
      <c r="F47" s="19">
        <v>31</v>
      </c>
      <c r="G47" s="19">
        <v>28</v>
      </c>
      <c r="H47" s="19">
        <v>70</v>
      </c>
      <c r="I47" s="19">
        <v>3</v>
      </c>
      <c r="J47" s="19">
        <v>1</v>
      </c>
      <c r="K47" s="11"/>
    </row>
    <row r="48" spans="1:11">
      <c r="A48" s="11"/>
      <c r="B48" s="8" t="s">
        <v>5</v>
      </c>
      <c r="C48" s="19">
        <v>3</v>
      </c>
      <c r="D48" s="19">
        <v>0</v>
      </c>
      <c r="E48" s="19">
        <v>7</v>
      </c>
      <c r="F48" s="19">
        <v>1</v>
      </c>
      <c r="G48" s="19">
        <v>0</v>
      </c>
      <c r="H48" s="19">
        <v>10</v>
      </c>
      <c r="I48" s="19">
        <v>0</v>
      </c>
      <c r="J48" s="19">
        <v>6</v>
      </c>
      <c r="K48" s="11"/>
    </row>
    <row r="49" spans="1:11">
      <c r="A49" s="11"/>
      <c r="B49" s="8" t="s">
        <v>6</v>
      </c>
      <c r="C49" s="19">
        <v>13</v>
      </c>
      <c r="D49" s="19">
        <v>0</v>
      </c>
      <c r="E49" s="19">
        <v>13</v>
      </c>
      <c r="F49" s="19">
        <v>35</v>
      </c>
      <c r="G49" s="19">
        <v>53</v>
      </c>
      <c r="H49" s="19">
        <v>9</v>
      </c>
      <c r="I49" s="19">
        <v>0</v>
      </c>
      <c r="J49" s="19">
        <v>6</v>
      </c>
      <c r="K49" s="11"/>
    </row>
    <row r="50" spans="1:11">
      <c r="A50" s="11"/>
      <c r="B50" s="8" t="s">
        <v>7</v>
      </c>
      <c r="C50" s="19">
        <v>1</v>
      </c>
      <c r="D50" s="19">
        <v>1</v>
      </c>
      <c r="E50" s="19">
        <v>19</v>
      </c>
      <c r="F50" s="19">
        <v>15</v>
      </c>
      <c r="G50" s="19">
        <v>7</v>
      </c>
      <c r="H50" s="19">
        <v>62</v>
      </c>
      <c r="I50" s="19">
        <v>0</v>
      </c>
      <c r="J50" s="19">
        <v>22</v>
      </c>
      <c r="K50" s="11"/>
    </row>
    <row r="51" spans="1:11">
      <c r="A51" s="11"/>
      <c r="B51" s="8" t="s">
        <v>8</v>
      </c>
      <c r="C51" s="19">
        <v>48</v>
      </c>
      <c r="D51" s="19">
        <v>13</v>
      </c>
      <c r="E51" s="19">
        <v>94</v>
      </c>
      <c r="F51" s="19">
        <v>122</v>
      </c>
      <c r="G51" s="19">
        <v>62</v>
      </c>
      <c r="H51" s="19">
        <v>263</v>
      </c>
      <c r="I51" s="19">
        <v>3</v>
      </c>
      <c r="J51" s="19">
        <v>46</v>
      </c>
      <c r="K51" s="11"/>
    </row>
    <row r="52" spans="1:11">
      <c r="A52" s="11"/>
      <c r="B52" s="8" t="s">
        <v>9</v>
      </c>
      <c r="C52" s="19">
        <v>0</v>
      </c>
      <c r="D52" s="19">
        <v>0</v>
      </c>
      <c r="E52" s="19">
        <v>6</v>
      </c>
      <c r="F52" s="19">
        <v>9</v>
      </c>
      <c r="G52" s="19">
        <v>15</v>
      </c>
      <c r="H52" s="19">
        <v>10</v>
      </c>
      <c r="I52" s="19">
        <v>0</v>
      </c>
      <c r="J52" s="19">
        <v>0</v>
      </c>
      <c r="K52" s="11"/>
    </row>
    <row r="53" spans="1:11">
      <c r="A53" s="11"/>
      <c r="B53" s="8" t="s">
        <v>10</v>
      </c>
      <c r="C53" s="19">
        <v>1</v>
      </c>
      <c r="D53" s="19">
        <v>0</v>
      </c>
      <c r="E53" s="19">
        <v>2</v>
      </c>
      <c r="F53" s="19">
        <v>0</v>
      </c>
      <c r="G53" s="19">
        <v>2</v>
      </c>
      <c r="H53" s="19">
        <v>7</v>
      </c>
      <c r="I53" s="19">
        <v>0</v>
      </c>
      <c r="J53" s="19">
        <v>1</v>
      </c>
      <c r="K53" s="11"/>
    </row>
    <row r="54" spans="1:11">
      <c r="A54" s="11"/>
      <c r="B54" s="8" t="s">
        <v>11</v>
      </c>
      <c r="C54" s="19">
        <v>0</v>
      </c>
      <c r="D54" s="19">
        <v>0</v>
      </c>
      <c r="E54" s="19">
        <v>15</v>
      </c>
      <c r="F54" s="19">
        <v>44</v>
      </c>
      <c r="G54" s="19">
        <v>27</v>
      </c>
      <c r="H54" s="19">
        <v>33</v>
      </c>
      <c r="I54" s="19">
        <v>5</v>
      </c>
      <c r="J54" s="19">
        <v>0</v>
      </c>
      <c r="K54" s="11"/>
    </row>
    <row r="55" spans="1:11">
      <c r="A55" s="11"/>
      <c r="B55" s="8" t="s">
        <v>12</v>
      </c>
      <c r="C55" s="19">
        <v>34</v>
      </c>
      <c r="D55" s="19">
        <v>20</v>
      </c>
      <c r="E55" s="19">
        <v>72</v>
      </c>
      <c r="F55" s="19">
        <v>73</v>
      </c>
      <c r="G55" s="19">
        <v>31</v>
      </c>
      <c r="H55" s="19">
        <v>102</v>
      </c>
      <c r="I55" s="19">
        <v>0</v>
      </c>
      <c r="J55" s="19">
        <v>2</v>
      </c>
      <c r="K55" s="11"/>
    </row>
    <row r="56" spans="1:11">
      <c r="A56" s="11"/>
      <c r="B56" s="8" t="s">
        <v>13</v>
      </c>
      <c r="C56" s="19">
        <v>28</v>
      </c>
      <c r="D56" s="19">
        <v>9</v>
      </c>
      <c r="E56" s="19">
        <v>48</v>
      </c>
      <c r="F56" s="19">
        <v>16</v>
      </c>
      <c r="G56" s="19">
        <v>96</v>
      </c>
      <c r="H56" s="19">
        <v>139</v>
      </c>
      <c r="I56" s="19">
        <v>3</v>
      </c>
      <c r="J56" s="19">
        <v>10</v>
      </c>
      <c r="K56" s="11"/>
    </row>
    <row r="57" spans="1:11">
      <c r="A57" s="11"/>
      <c r="B57" s="8" t="s">
        <v>14</v>
      </c>
      <c r="C57" s="19">
        <v>60</v>
      </c>
      <c r="D57" s="19">
        <v>6</v>
      </c>
      <c r="E57" s="19">
        <v>202</v>
      </c>
      <c r="F57" s="19">
        <v>50</v>
      </c>
      <c r="G57" s="19">
        <v>154</v>
      </c>
      <c r="H57" s="19">
        <v>267</v>
      </c>
      <c r="I57" s="19">
        <v>0</v>
      </c>
      <c r="J57" s="19">
        <v>14</v>
      </c>
      <c r="K57" s="11"/>
    </row>
    <row r="58" spans="1:11">
      <c r="A58" s="11"/>
      <c r="B58" s="8" t="s">
        <v>15</v>
      </c>
      <c r="C58" s="19">
        <v>1</v>
      </c>
      <c r="D58" s="19">
        <v>0</v>
      </c>
      <c r="E58" s="19">
        <v>15</v>
      </c>
      <c r="F58" s="19">
        <v>30</v>
      </c>
      <c r="G58" s="19">
        <v>13</v>
      </c>
      <c r="H58" s="19">
        <v>48</v>
      </c>
      <c r="I58" s="19">
        <v>0</v>
      </c>
      <c r="J58" s="19">
        <v>2</v>
      </c>
      <c r="K58" s="11"/>
    </row>
    <row r="59" spans="1:11">
      <c r="A59" s="11"/>
      <c r="B59" s="8" t="s">
        <v>16</v>
      </c>
      <c r="C59" s="19">
        <v>2</v>
      </c>
      <c r="D59" s="19">
        <v>1</v>
      </c>
      <c r="E59" s="19">
        <v>2</v>
      </c>
      <c r="F59" s="19">
        <v>8</v>
      </c>
      <c r="G59" s="19">
        <v>12</v>
      </c>
      <c r="H59" s="19">
        <v>5</v>
      </c>
      <c r="I59" s="19">
        <v>3</v>
      </c>
      <c r="J59" s="19">
        <v>0</v>
      </c>
      <c r="K59" s="11"/>
    </row>
    <row r="60" spans="1:11">
      <c r="A60" s="11"/>
      <c r="B60" s="8" t="s">
        <v>17</v>
      </c>
      <c r="C60" s="19">
        <v>67</v>
      </c>
      <c r="D60" s="19">
        <v>8</v>
      </c>
      <c r="E60" s="19">
        <v>120</v>
      </c>
      <c r="F60" s="19">
        <v>84</v>
      </c>
      <c r="G60" s="19">
        <v>92</v>
      </c>
      <c r="H60" s="19">
        <v>478</v>
      </c>
      <c r="I60" s="19">
        <v>16</v>
      </c>
      <c r="J60" s="19">
        <v>27</v>
      </c>
      <c r="K60" s="11"/>
    </row>
    <row r="61" spans="1:11">
      <c r="A61" s="11"/>
      <c r="B61" s="8" t="s">
        <v>18</v>
      </c>
      <c r="C61" s="19">
        <v>5</v>
      </c>
      <c r="D61" s="19">
        <v>11</v>
      </c>
      <c r="E61" s="19">
        <v>44</v>
      </c>
      <c r="F61" s="19">
        <v>36</v>
      </c>
      <c r="G61" s="19">
        <v>43</v>
      </c>
      <c r="H61" s="19">
        <v>20</v>
      </c>
      <c r="I61" s="19">
        <v>2</v>
      </c>
      <c r="J61" s="19">
        <v>0</v>
      </c>
      <c r="K61" s="11"/>
    </row>
    <row r="62" spans="1:11">
      <c r="A62" s="11"/>
      <c r="B62" s="8" t="s">
        <v>19</v>
      </c>
      <c r="C62" s="19">
        <v>0</v>
      </c>
      <c r="D62" s="19">
        <v>0</v>
      </c>
      <c r="E62" s="19">
        <v>1</v>
      </c>
      <c r="F62" s="19">
        <v>0</v>
      </c>
      <c r="G62" s="19">
        <v>8</v>
      </c>
      <c r="H62" s="19">
        <v>4</v>
      </c>
      <c r="I62" s="19">
        <v>4</v>
      </c>
      <c r="J62" s="19">
        <v>0</v>
      </c>
      <c r="K62" s="11"/>
    </row>
    <row r="63" spans="1:11">
      <c r="A63" s="11"/>
      <c r="B63" s="8" t="s">
        <v>20</v>
      </c>
      <c r="C63" s="19">
        <v>13</v>
      </c>
      <c r="D63" s="19">
        <v>36</v>
      </c>
      <c r="E63" s="19">
        <v>84</v>
      </c>
      <c r="F63" s="19">
        <v>4</v>
      </c>
      <c r="G63" s="19">
        <v>36</v>
      </c>
      <c r="H63" s="19">
        <v>60</v>
      </c>
      <c r="I63" s="19">
        <v>1</v>
      </c>
      <c r="J63" s="19">
        <v>3</v>
      </c>
      <c r="K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workbookViewId="0"/>
  </sheetViews>
  <sheetFormatPr defaultRowHeight="15"/>
  <cols>
    <col min="1" max="1" width="9.140625" style="6"/>
    <col min="2" max="2" width="19.140625" style="6" customWidth="1"/>
    <col min="3" max="16384" width="9.140625" style="6"/>
  </cols>
  <sheetData>
    <row r="1" spans="1:16">
      <c r="A1" s="11"/>
      <c r="B1" s="12" t="s">
        <v>290</v>
      </c>
      <c r="C1" s="12" t="s">
        <v>400</v>
      </c>
      <c r="D1" s="13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>
      <c r="A2" s="11"/>
      <c r="B2" s="9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>
      <c r="A3" s="11"/>
      <c r="B3" s="11"/>
      <c r="C3" s="9" t="s">
        <v>291</v>
      </c>
      <c r="D3" s="11"/>
      <c r="E3" s="11"/>
      <c r="F3" s="11"/>
      <c r="G3" s="11"/>
      <c r="H3" s="11"/>
      <c r="I3" s="9" t="s">
        <v>292</v>
      </c>
      <c r="J3" s="11"/>
      <c r="K3" s="11"/>
      <c r="L3" s="11"/>
      <c r="M3" s="11"/>
      <c r="N3" s="11"/>
      <c r="O3" s="11"/>
      <c r="P3" s="11"/>
    </row>
    <row r="4" spans="1:16">
      <c r="A4" s="11"/>
      <c r="B4" s="11"/>
      <c r="C4" s="9" t="s">
        <v>162</v>
      </c>
      <c r="D4" s="9" t="s">
        <v>163</v>
      </c>
      <c r="E4" s="9" t="s">
        <v>164</v>
      </c>
      <c r="F4" s="9" t="s">
        <v>165</v>
      </c>
      <c r="G4" s="9" t="s">
        <v>166</v>
      </c>
      <c r="H4" s="9" t="s">
        <v>32</v>
      </c>
      <c r="I4" s="9" t="s">
        <v>167</v>
      </c>
      <c r="J4" s="9" t="s">
        <v>168</v>
      </c>
      <c r="K4" s="9" t="s">
        <v>165</v>
      </c>
      <c r="L4" s="9" t="s">
        <v>169</v>
      </c>
      <c r="M4" s="9" t="s">
        <v>32</v>
      </c>
      <c r="N4" s="9" t="s">
        <v>170</v>
      </c>
      <c r="O4" s="11"/>
      <c r="P4" s="11"/>
    </row>
    <row r="5" spans="1:16">
      <c r="A5" s="11"/>
      <c r="B5" s="11"/>
      <c r="C5" s="9" t="s">
        <v>171</v>
      </c>
      <c r="D5" s="9" t="s">
        <v>172</v>
      </c>
      <c r="E5" s="9" t="s">
        <v>173</v>
      </c>
      <c r="F5" s="9" t="s">
        <v>174</v>
      </c>
      <c r="G5" s="9" t="s">
        <v>175</v>
      </c>
      <c r="H5" s="11"/>
      <c r="I5" s="9" t="s">
        <v>176</v>
      </c>
      <c r="J5" s="9" t="s">
        <v>177</v>
      </c>
      <c r="K5" s="9" t="s">
        <v>178</v>
      </c>
      <c r="L5" s="9" t="s">
        <v>175</v>
      </c>
      <c r="M5" s="11"/>
      <c r="N5" s="11"/>
      <c r="O5" s="11"/>
      <c r="P5" s="11"/>
    </row>
    <row r="6" spans="1:16">
      <c r="A6" s="11"/>
      <c r="B6" s="11"/>
      <c r="C6" s="9" t="s">
        <v>179</v>
      </c>
      <c r="D6" s="11"/>
      <c r="E6" s="9" t="s">
        <v>180</v>
      </c>
      <c r="F6" s="11"/>
      <c r="G6" s="9" t="s">
        <v>181</v>
      </c>
      <c r="H6" s="11"/>
      <c r="I6" s="9" t="s">
        <v>182</v>
      </c>
      <c r="J6" s="9" t="s">
        <v>183</v>
      </c>
      <c r="K6" s="11"/>
      <c r="L6" s="9" t="s">
        <v>181</v>
      </c>
      <c r="M6" s="11"/>
      <c r="N6" s="11"/>
      <c r="O6" s="11"/>
      <c r="P6" s="11"/>
    </row>
    <row r="7" spans="1:16">
      <c r="A7" s="11"/>
      <c r="B7" s="11"/>
      <c r="C7" s="11"/>
      <c r="D7" s="11"/>
      <c r="E7" s="9" t="s">
        <v>184</v>
      </c>
      <c r="F7" s="11"/>
      <c r="G7" s="11"/>
      <c r="H7" s="11"/>
      <c r="I7" s="11"/>
      <c r="J7" s="9" t="s">
        <v>135</v>
      </c>
      <c r="K7" s="11"/>
      <c r="L7" s="11"/>
      <c r="M7" s="11"/>
      <c r="N7" s="11"/>
      <c r="O7" s="11"/>
      <c r="P7" s="11"/>
    </row>
    <row r="8" spans="1:16">
      <c r="A8" s="11"/>
      <c r="B8" s="11"/>
      <c r="C8" s="16" t="s">
        <v>185</v>
      </c>
      <c r="D8" s="16" t="s">
        <v>186</v>
      </c>
      <c r="E8" s="16" t="s">
        <v>187</v>
      </c>
      <c r="F8" s="16" t="s">
        <v>77</v>
      </c>
      <c r="G8" s="16" t="s">
        <v>188</v>
      </c>
      <c r="H8" s="16" t="s">
        <v>38</v>
      </c>
      <c r="I8" s="16" t="s">
        <v>148</v>
      </c>
      <c r="J8" s="16" t="s">
        <v>189</v>
      </c>
      <c r="K8" s="16" t="s">
        <v>77</v>
      </c>
      <c r="L8" s="16" t="s">
        <v>188</v>
      </c>
      <c r="M8" s="16" t="s">
        <v>38</v>
      </c>
      <c r="N8" s="16" t="s">
        <v>190</v>
      </c>
      <c r="O8" s="11"/>
      <c r="P8" s="11"/>
    </row>
    <row r="9" spans="1:16">
      <c r="A9" s="11"/>
      <c r="B9" s="11"/>
      <c r="C9" s="16" t="s">
        <v>191</v>
      </c>
      <c r="D9" s="16" t="s">
        <v>192</v>
      </c>
      <c r="E9" s="16" t="s">
        <v>193</v>
      </c>
      <c r="F9" s="16" t="s">
        <v>194</v>
      </c>
      <c r="G9" s="16" t="s">
        <v>195</v>
      </c>
      <c r="H9" s="11"/>
      <c r="I9" s="16" t="s">
        <v>155</v>
      </c>
      <c r="J9" s="11"/>
      <c r="K9" s="16" t="s">
        <v>194</v>
      </c>
      <c r="L9" s="16" t="s">
        <v>196</v>
      </c>
      <c r="M9" s="11"/>
      <c r="N9" s="16" t="s">
        <v>39</v>
      </c>
      <c r="O9" s="11"/>
      <c r="P9" s="11"/>
    </row>
    <row r="10" spans="1:1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>
      <c r="A11" s="11"/>
      <c r="B11" s="9" t="s">
        <v>21</v>
      </c>
      <c r="C11" s="7">
        <f>SUM(C12:C32)</f>
        <v>19606</v>
      </c>
      <c r="D11" s="7">
        <f t="shared" ref="D11:N11" si="0">SUM(D12:D32)</f>
        <v>20505</v>
      </c>
      <c r="E11" s="7">
        <f t="shared" si="0"/>
        <v>22036</v>
      </c>
      <c r="F11" s="7">
        <f t="shared" si="0"/>
        <v>55945</v>
      </c>
      <c r="G11" s="7">
        <f t="shared" si="0"/>
        <v>15579</v>
      </c>
      <c r="H11" s="7">
        <f t="shared" si="0"/>
        <v>133671</v>
      </c>
      <c r="I11" s="7">
        <f t="shared" si="0"/>
        <v>5433</v>
      </c>
      <c r="J11" s="7">
        <f t="shared" si="0"/>
        <v>12238</v>
      </c>
      <c r="K11" s="7">
        <f t="shared" si="0"/>
        <v>6012</v>
      </c>
      <c r="L11" s="7">
        <f t="shared" si="0"/>
        <v>1751</v>
      </c>
      <c r="M11" s="7">
        <f t="shared" si="0"/>
        <v>25434</v>
      </c>
      <c r="N11" s="7">
        <f t="shared" si="0"/>
        <v>159105</v>
      </c>
      <c r="O11" s="11"/>
      <c r="P11" s="11"/>
    </row>
    <row r="12" spans="1:16">
      <c r="A12" s="11"/>
      <c r="B12" s="8" t="s">
        <v>293</v>
      </c>
      <c r="C12" s="19">
        <v>4032</v>
      </c>
      <c r="D12" s="19">
        <v>3505</v>
      </c>
      <c r="E12" s="19">
        <v>3856</v>
      </c>
      <c r="F12" s="19">
        <v>7305</v>
      </c>
      <c r="G12" s="19">
        <v>6113</v>
      </c>
      <c r="H12" s="7">
        <f t="shared" ref="H12:H32" si="1">SUM(C12:G12)</f>
        <v>24811</v>
      </c>
      <c r="I12" s="19">
        <v>1784</v>
      </c>
      <c r="J12" s="19">
        <v>2310</v>
      </c>
      <c r="K12" s="19">
        <v>687</v>
      </c>
      <c r="L12" s="19">
        <v>808</v>
      </c>
      <c r="M12" s="7">
        <f t="shared" ref="M12:M32" si="2">SUM(I12:L12)</f>
        <v>5589</v>
      </c>
      <c r="N12" s="7">
        <f t="shared" ref="N12:N32" si="3">SUM(M12,H12)</f>
        <v>30400</v>
      </c>
      <c r="O12" s="11"/>
      <c r="P12" s="11"/>
    </row>
    <row r="13" spans="1:16">
      <c r="A13" s="11"/>
      <c r="B13" s="8" t="s">
        <v>1</v>
      </c>
      <c r="C13" s="19">
        <v>2087</v>
      </c>
      <c r="D13" s="19">
        <v>1890</v>
      </c>
      <c r="E13" s="19">
        <v>1096</v>
      </c>
      <c r="F13" s="19">
        <v>6603</v>
      </c>
      <c r="G13" s="19">
        <v>1459</v>
      </c>
      <c r="H13" s="7">
        <f t="shared" si="1"/>
        <v>13135</v>
      </c>
      <c r="I13" s="19">
        <v>127</v>
      </c>
      <c r="J13" s="19">
        <v>128</v>
      </c>
      <c r="K13" s="19">
        <v>527</v>
      </c>
      <c r="L13" s="19">
        <v>68</v>
      </c>
      <c r="M13" s="7">
        <f t="shared" si="2"/>
        <v>850</v>
      </c>
      <c r="N13" s="7">
        <f t="shared" si="3"/>
        <v>13985</v>
      </c>
      <c r="O13" s="11"/>
      <c r="P13" s="11"/>
    </row>
    <row r="14" spans="1:16">
      <c r="A14" s="11"/>
      <c r="B14" s="8" t="s">
        <v>2</v>
      </c>
      <c r="C14" s="19">
        <v>701</v>
      </c>
      <c r="D14" s="19">
        <v>775</v>
      </c>
      <c r="E14" s="19">
        <v>531</v>
      </c>
      <c r="F14" s="19">
        <v>1523</v>
      </c>
      <c r="G14" s="19">
        <v>765</v>
      </c>
      <c r="H14" s="7">
        <f t="shared" si="1"/>
        <v>4295</v>
      </c>
      <c r="I14" s="19">
        <v>178</v>
      </c>
      <c r="J14" s="19">
        <v>332</v>
      </c>
      <c r="K14" s="19">
        <v>281</v>
      </c>
      <c r="L14" s="19">
        <v>0</v>
      </c>
      <c r="M14" s="7">
        <f t="shared" si="2"/>
        <v>791</v>
      </c>
      <c r="N14" s="7">
        <f t="shared" si="3"/>
        <v>5086</v>
      </c>
      <c r="O14" s="11"/>
      <c r="P14" s="11"/>
    </row>
    <row r="15" spans="1:16">
      <c r="A15" s="11"/>
      <c r="B15" s="8" t="s">
        <v>3</v>
      </c>
      <c r="C15" s="19">
        <v>868</v>
      </c>
      <c r="D15" s="19">
        <v>1071</v>
      </c>
      <c r="E15" s="19">
        <v>963</v>
      </c>
      <c r="F15" s="19">
        <v>757</v>
      </c>
      <c r="G15" s="19">
        <v>0</v>
      </c>
      <c r="H15" s="7">
        <f t="shared" si="1"/>
        <v>3659</v>
      </c>
      <c r="I15" s="19">
        <v>0</v>
      </c>
      <c r="J15" s="19">
        <v>0</v>
      </c>
      <c r="K15" s="19">
        <v>0</v>
      </c>
      <c r="L15" s="19">
        <v>0</v>
      </c>
      <c r="M15" s="7">
        <f t="shared" si="2"/>
        <v>0</v>
      </c>
      <c r="N15" s="7">
        <f t="shared" si="3"/>
        <v>3659</v>
      </c>
      <c r="O15" s="11"/>
      <c r="P15" s="11"/>
    </row>
    <row r="16" spans="1:16">
      <c r="A16" s="11"/>
      <c r="B16" s="8" t="s">
        <v>4</v>
      </c>
      <c r="C16" s="19">
        <v>223</v>
      </c>
      <c r="D16" s="19">
        <v>72</v>
      </c>
      <c r="E16" s="19">
        <v>894</v>
      </c>
      <c r="F16" s="19">
        <v>1919</v>
      </c>
      <c r="G16" s="19">
        <v>421</v>
      </c>
      <c r="H16" s="7">
        <f t="shared" si="1"/>
        <v>3529</v>
      </c>
      <c r="I16" s="19">
        <v>0</v>
      </c>
      <c r="J16" s="19">
        <v>437</v>
      </c>
      <c r="K16" s="19">
        <v>67</v>
      </c>
      <c r="L16" s="19">
        <v>58</v>
      </c>
      <c r="M16" s="7">
        <f t="shared" si="2"/>
        <v>562</v>
      </c>
      <c r="N16" s="7">
        <f t="shared" si="3"/>
        <v>4091</v>
      </c>
      <c r="O16" s="11"/>
      <c r="P16" s="11"/>
    </row>
    <row r="17" spans="1:16">
      <c r="A17" s="11"/>
      <c r="B17" s="8" t="s">
        <v>5</v>
      </c>
      <c r="C17" s="19">
        <v>1234</v>
      </c>
      <c r="D17" s="19">
        <v>1417</v>
      </c>
      <c r="E17" s="19">
        <v>863</v>
      </c>
      <c r="F17" s="19">
        <v>1557</v>
      </c>
      <c r="G17" s="19">
        <v>0</v>
      </c>
      <c r="H17" s="7">
        <f t="shared" si="1"/>
        <v>5071</v>
      </c>
      <c r="I17" s="19">
        <v>0</v>
      </c>
      <c r="J17" s="19">
        <v>0</v>
      </c>
      <c r="K17" s="19">
        <v>0</v>
      </c>
      <c r="L17" s="19">
        <v>34</v>
      </c>
      <c r="M17" s="7">
        <f t="shared" si="2"/>
        <v>34</v>
      </c>
      <c r="N17" s="7">
        <f t="shared" si="3"/>
        <v>5105</v>
      </c>
      <c r="O17" s="11"/>
      <c r="P17" s="11"/>
    </row>
    <row r="18" spans="1:16">
      <c r="A18" s="11"/>
      <c r="B18" s="8" t="s">
        <v>6</v>
      </c>
      <c r="C18" s="19">
        <v>62</v>
      </c>
      <c r="D18" s="19">
        <v>285</v>
      </c>
      <c r="E18" s="19">
        <v>620</v>
      </c>
      <c r="F18" s="19">
        <v>3702</v>
      </c>
      <c r="G18" s="19">
        <v>570</v>
      </c>
      <c r="H18" s="7">
        <f t="shared" si="1"/>
        <v>5239</v>
      </c>
      <c r="I18" s="19">
        <v>0</v>
      </c>
      <c r="J18" s="19">
        <v>204</v>
      </c>
      <c r="K18" s="19">
        <v>0</v>
      </c>
      <c r="L18" s="19">
        <v>0</v>
      </c>
      <c r="M18" s="7">
        <f t="shared" si="2"/>
        <v>204</v>
      </c>
      <c r="N18" s="7">
        <f t="shared" si="3"/>
        <v>5443</v>
      </c>
      <c r="O18" s="11"/>
      <c r="P18" s="11"/>
    </row>
    <row r="19" spans="1:16">
      <c r="A19" s="11"/>
      <c r="B19" s="8" t="s">
        <v>7</v>
      </c>
      <c r="C19" s="19">
        <v>0</v>
      </c>
      <c r="D19" s="19">
        <v>0</v>
      </c>
      <c r="E19" s="19">
        <v>134</v>
      </c>
      <c r="F19" s="19">
        <v>13</v>
      </c>
      <c r="G19" s="19">
        <v>0</v>
      </c>
      <c r="H19" s="7">
        <f t="shared" si="1"/>
        <v>147</v>
      </c>
      <c r="I19" s="19">
        <v>0</v>
      </c>
      <c r="J19" s="19">
        <v>0</v>
      </c>
      <c r="K19" s="19">
        <v>0</v>
      </c>
      <c r="L19" s="19">
        <v>0</v>
      </c>
      <c r="M19" s="7">
        <f t="shared" si="2"/>
        <v>0</v>
      </c>
      <c r="N19" s="7">
        <f t="shared" si="3"/>
        <v>147</v>
      </c>
      <c r="O19" s="11"/>
      <c r="P19" s="11"/>
    </row>
    <row r="20" spans="1:16">
      <c r="A20" s="11"/>
      <c r="B20" s="8" t="s">
        <v>8</v>
      </c>
      <c r="C20" s="19">
        <v>1047</v>
      </c>
      <c r="D20" s="19">
        <v>1123</v>
      </c>
      <c r="E20" s="19">
        <v>1528</v>
      </c>
      <c r="F20" s="19">
        <v>7792</v>
      </c>
      <c r="G20" s="19">
        <v>2244</v>
      </c>
      <c r="H20" s="7">
        <f t="shared" si="1"/>
        <v>13734</v>
      </c>
      <c r="I20" s="19">
        <v>717</v>
      </c>
      <c r="J20" s="19">
        <v>1648</v>
      </c>
      <c r="K20" s="19">
        <v>1419</v>
      </c>
      <c r="L20" s="19">
        <v>320</v>
      </c>
      <c r="M20" s="7">
        <f t="shared" si="2"/>
        <v>4104</v>
      </c>
      <c r="N20" s="7">
        <f t="shared" si="3"/>
        <v>17838</v>
      </c>
      <c r="O20" s="11"/>
      <c r="P20" s="11"/>
    </row>
    <row r="21" spans="1:16">
      <c r="A21" s="11"/>
      <c r="B21" s="8" t="s">
        <v>9</v>
      </c>
      <c r="C21" s="19">
        <v>142</v>
      </c>
      <c r="D21" s="19">
        <v>63</v>
      </c>
      <c r="E21" s="19">
        <v>27</v>
      </c>
      <c r="F21" s="19">
        <v>496</v>
      </c>
      <c r="G21" s="19">
        <v>117</v>
      </c>
      <c r="H21" s="7">
        <f t="shared" si="1"/>
        <v>845</v>
      </c>
      <c r="I21" s="19">
        <v>0</v>
      </c>
      <c r="J21" s="19">
        <v>1</v>
      </c>
      <c r="K21" s="19">
        <v>0</v>
      </c>
      <c r="L21" s="19">
        <v>0</v>
      </c>
      <c r="M21" s="7">
        <f t="shared" si="2"/>
        <v>1</v>
      </c>
      <c r="N21" s="7">
        <f t="shared" si="3"/>
        <v>846</v>
      </c>
      <c r="O21" s="11"/>
      <c r="P21" s="11"/>
    </row>
    <row r="22" spans="1:16">
      <c r="A22" s="11"/>
      <c r="B22" s="8" t="s">
        <v>10</v>
      </c>
      <c r="C22" s="19">
        <v>0</v>
      </c>
      <c r="D22" s="19">
        <v>0</v>
      </c>
      <c r="E22" s="19">
        <v>0</v>
      </c>
      <c r="F22" s="19">
        <v>794</v>
      </c>
      <c r="G22" s="19">
        <v>101</v>
      </c>
      <c r="H22" s="7">
        <f t="shared" si="1"/>
        <v>895</v>
      </c>
      <c r="I22" s="19">
        <v>0</v>
      </c>
      <c r="J22" s="19">
        <v>0</v>
      </c>
      <c r="K22" s="19">
        <v>640</v>
      </c>
      <c r="L22" s="19">
        <v>0</v>
      </c>
      <c r="M22" s="7">
        <f t="shared" si="2"/>
        <v>640</v>
      </c>
      <c r="N22" s="7">
        <f t="shared" si="3"/>
        <v>1535</v>
      </c>
      <c r="O22" s="11"/>
      <c r="P22" s="11"/>
    </row>
    <row r="23" spans="1:16">
      <c r="A23" s="11"/>
      <c r="B23" s="8" t="s">
        <v>11</v>
      </c>
      <c r="C23" s="19">
        <v>0</v>
      </c>
      <c r="D23" s="19">
        <v>0</v>
      </c>
      <c r="E23" s="19">
        <v>121</v>
      </c>
      <c r="F23" s="19">
        <v>1183</v>
      </c>
      <c r="G23" s="19">
        <v>59</v>
      </c>
      <c r="H23" s="7">
        <f t="shared" si="1"/>
        <v>1363</v>
      </c>
      <c r="I23" s="19">
        <v>426</v>
      </c>
      <c r="J23" s="19">
        <v>377</v>
      </c>
      <c r="K23" s="19">
        <v>0</v>
      </c>
      <c r="L23" s="19">
        <v>0</v>
      </c>
      <c r="M23" s="7">
        <f t="shared" si="2"/>
        <v>803</v>
      </c>
      <c r="N23" s="7">
        <f t="shared" si="3"/>
        <v>2166</v>
      </c>
      <c r="O23" s="11"/>
      <c r="P23" s="11"/>
    </row>
    <row r="24" spans="1:16">
      <c r="A24" s="11"/>
      <c r="B24" s="8" t="s">
        <v>12</v>
      </c>
      <c r="C24" s="19">
        <v>175</v>
      </c>
      <c r="D24" s="19">
        <v>325</v>
      </c>
      <c r="E24" s="19">
        <v>85</v>
      </c>
      <c r="F24" s="19">
        <v>4686</v>
      </c>
      <c r="G24" s="19">
        <v>0</v>
      </c>
      <c r="H24" s="7">
        <f t="shared" si="1"/>
        <v>5271</v>
      </c>
      <c r="I24" s="19">
        <v>0</v>
      </c>
      <c r="J24" s="19">
        <v>0</v>
      </c>
      <c r="K24" s="19">
        <v>360</v>
      </c>
      <c r="L24" s="19">
        <v>0</v>
      </c>
      <c r="M24" s="7">
        <f t="shared" si="2"/>
        <v>360</v>
      </c>
      <c r="N24" s="7">
        <f t="shared" si="3"/>
        <v>5631</v>
      </c>
      <c r="O24" s="11"/>
      <c r="P24" s="11"/>
    </row>
    <row r="25" spans="1:16">
      <c r="A25" s="11"/>
      <c r="B25" s="8" t="s">
        <v>13</v>
      </c>
      <c r="C25" s="19">
        <v>1338</v>
      </c>
      <c r="D25" s="19">
        <v>1094</v>
      </c>
      <c r="E25" s="19">
        <v>1439</v>
      </c>
      <c r="F25" s="19">
        <v>2059</v>
      </c>
      <c r="G25" s="19">
        <v>348</v>
      </c>
      <c r="H25" s="7">
        <f t="shared" si="1"/>
        <v>6278</v>
      </c>
      <c r="I25" s="19">
        <v>60</v>
      </c>
      <c r="J25" s="19">
        <v>614</v>
      </c>
      <c r="K25" s="19">
        <v>40</v>
      </c>
      <c r="L25" s="19">
        <v>0</v>
      </c>
      <c r="M25" s="7">
        <f t="shared" si="2"/>
        <v>714</v>
      </c>
      <c r="N25" s="7">
        <f t="shared" si="3"/>
        <v>6992</v>
      </c>
      <c r="O25" s="11"/>
      <c r="P25" s="11"/>
    </row>
    <row r="26" spans="1:16">
      <c r="A26" s="11"/>
      <c r="B26" s="8" t="s">
        <v>14</v>
      </c>
      <c r="C26" s="19">
        <v>1720</v>
      </c>
      <c r="D26" s="19">
        <v>1503</v>
      </c>
      <c r="E26" s="19">
        <v>2091</v>
      </c>
      <c r="F26" s="19">
        <v>5903</v>
      </c>
      <c r="G26" s="19">
        <v>654</v>
      </c>
      <c r="H26" s="7">
        <f t="shared" si="1"/>
        <v>11871</v>
      </c>
      <c r="I26" s="19">
        <v>1130</v>
      </c>
      <c r="J26" s="19">
        <v>1991</v>
      </c>
      <c r="K26" s="19">
        <v>9</v>
      </c>
      <c r="L26" s="19">
        <v>418</v>
      </c>
      <c r="M26" s="7">
        <f t="shared" si="2"/>
        <v>3548</v>
      </c>
      <c r="N26" s="7">
        <f t="shared" si="3"/>
        <v>15419</v>
      </c>
      <c r="O26" s="11"/>
      <c r="P26" s="11"/>
    </row>
    <row r="27" spans="1:16">
      <c r="A27" s="11"/>
      <c r="B27" s="8" t="s">
        <v>15</v>
      </c>
      <c r="C27" s="19">
        <v>769</v>
      </c>
      <c r="D27" s="19">
        <v>842</v>
      </c>
      <c r="E27" s="19">
        <v>748</v>
      </c>
      <c r="F27" s="19">
        <v>225</v>
      </c>
      <c r="G27" s="19">
        <v>834</v>
      </c>
      <c r="H27" s="7">
        <f t="shared" si="1"/>
        <v>3418</v>
      </c>
      <c r="I27" s="19">
        <v>645</v>
      </c>
      <c r="J27" s="19">
        <v>718</v>
      </c>
      <c r="K27" s="19">
        <v>162</v>
      </c>
      <c r="L27" s="19">
        <v>0</v>
      </c>
      <c r="M27" s="7">
        <f t="shared" si="2"/>
        <v>1525</v>
      </c>
      <c r="N27" s="7">
        <f t="shared" si="3"/>
        <v>4943</v>
      </c>
      <c r="O27" s="11"/>
      <c r="P27" s="11"/>
    </row>
    <row r="28" spans="1:16">
      <c r="A28" s="11"/>
      <c r="B28" s="8" t="s">
        <v>16</v>
      </c>
      <c r="C28" s="19">
        <v>340</v>
      </c>
      <c r="D28" s="19">
        <v>790</v>
      </c>
      <c r="E28" s="19">
        <v>1344</v>
      </c>
      <c r="F28" s="19">
        <v>1441</v>
      </c>
      <c r="G28" s="19">
        <v>8</v>
      </c>
      <c r="H28" s="7">
        <f t="shared" si="1"/>
        <v>3923</v>
      </c>
      <c r="I28" s="19">
        <v>0</v>
      </c>
      <c r="J28" s="19">
        <v>231</v>
      </c>
      <c r="K28" s="19">
        <v>3</v>
      </c>
      <c r="L28" s="19">
        <v>0</v>
      </c>
      <c r="M28" s="7">
        <f t="shared" si="2"/>
        <v>234</v>
      </c>
      <c r="N28" s="7">
        <f t="shared" si="3"/>
        <v>4157</v>
      </c>
      <c r="O28" s="11"/>
      <c r="P28" s="11"/>
    </row>
    <row r="29" spans="1:16">
      <c r="A29" s="11"/>
      <c r="B29" s="8" t="s">
        <v>17</v>
      </c>
      <c r="C29" s="19">
        <v>2745</v>
      </c>
      <c r="D29" s="19">
        <v>3487</v>
      </c>
      <c r="E29" s="19">
        <v>2984</v>
      </c>
      <c r="F29" s="19">
        <v>3448</v>
      </c>
      <c r="G29" s="19">
        <v>1114</v>
      </c>
      <c r="H29" s="7">
        <f t="shared" si="1"/>
        <v>13778</v>
      </c>
      <c r="I29" s="19">
        <v>148</v>
      </c>
      <c r="J29" s="19">
        <v>1895</v>
      </c>
      <c r="K29" s="19">
        <v>848</v>
      </c>
      <c r="L29" s="19">
        <v>7</v>
      </c>
      <c r="M29" s="7">
        <f t="shared" si="2"/>
        <v>2898</v>
      </c>
      <c r="N29" s="7">
        <f t="shared" si="3"/>
        <v>16676</v>
      </c>
      <c r="O29" s="11"/>
      <c r="P29" s="11"/>
    </row>
    <row r="30" spans="1:16">
      <c r="A30" s="11"/>
      <c r="B30" s="8" t="s">
        <v>18</v>
      </c>
      <c r="C30" s="19">
        <v>366</v>
      </c>
      <c r="D30" s="19">
        <v>484</v>
      </c>
      <c r="E30" s="19">
        <v>1120</v>
      </c>
      <c r="F30" s="19">
        <v>2438</v>
      </c>
      <c r="G30" s="19">
        <v>133</v>
      </c>
      <c r="H30" s="7">
        <f t="shared" si="1"/>
        <v>4541</v>
      </c>
      <c r="I30" s="19">
        <v>0</v>
      </c>
      <c r="J30" s="19">
        <v>425</v>
      </c>
      <c r="K30" s="19">
        <v>564</v>
      </c>
      <c r="L30" s="19">
        <v>14</v>
      </c>
      <c r="M30" s="7">
        <f t="shared" si="2"/>
        <v>1003</v>
      </c>
      <c r="N30" s="7">
        <f t="shared" si="3"/>
        <v>5544</v>
      </c>
      <c r="O30" s="11"/>
      <c r="P30" s="11"/>
    </row>
    <row r="31" spans="1:16">
      <c r="A31" s="11"/>
      <c r="B31" s="8" t="s">
        <v>19</v>
      </c>
      <c r="C31" s="19">
        <v>866</v>
      </c>
      <c r="D31" s="19">
        <v>871</v>
      </c>
      <c r="E31" s="19">
        <v>889</v>
      </c>
      <c r="F31" s="19">
        <v>911</v>
      </c>
      <c r="G31" s="19">
        <v>177</v>
      </c>
      <c r="H31" s="7">
        <f t="shared" si="1"/>
        <v>3714</v>
      </c>
      <c r="I31" s="19">
        <v>0</v>
      </c>
      <c r="J31" s="19">
        <v>33</v>
      </c>
      <c r="K31" s="19">
        <v>0</v>
      </c>
      <c r="L31" s="19">
        <v>0</v>
      </c>
      <c r="M31" s="7">
        <f t="shared" si="2"/>
        <v>33</v>
      </c>
      <c r="N31" s="7">
        <f t="shared" si="3"/>
        <v>3747</v>
      </c>
      <c r="O31" s="11"/>
      <c r="P31" s="11"/>
    </row>
    <row r="32" spans="1:16">
      <c r="A32" s="11"/>
      <c r="B32" s="8" t="s">
        <v>20</v>
      </c>
      <c r="C32" s="19">
        <v>891</v>
      </c>
      <c r="D32" s="19">
        <v>908</v>
      </c>
      <c r="E32" s="19">
        <v>703</v>
      </c>
      <c r="F32" s="19">
        <v>1190</v>
      </c>
      <c r="G32" s="19">
        <v>462</v>
      </c>
      <c r="H32" s="7">
        <f t="shared" si="1"/>
        <v>4154</v>
      </c>
      <c r="I32" s="19">
        <v>218</v>
      </c>
      <c r="J32" s="19">
        <v>894</v>
      </c>
      <c r="K32" s="19">
        <v>405</v>
      </c>
      <c r="L32" s="19">
        <v>24</v>
      </c>
      <c r="M32" s="7">
        <f t="shared" si="2"/>
        <v>1541</v>
      </c>
      <c r="N32" s="7">
        <f t="shared" si="3"/>
        <v>5695</v>
      </c>
      <c r="O32" s="11"/>
      <c r="P32" s="11"/>
    </row>
    <row r="33" spans="1:16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0"/>
  <sheetViews>
    <sheetView workbookViewId="0"/>
  </sheetViews>
  <sheetFormatPr defaultRowHeight="15"/>
  <cols>
    <col min="1" max="1" width="9.140625" style="6"/>
    <col min="2" max="2" width="23" style="6" customWidth="1"/>
    <col min="3" max="3" width="10" style="6" customWidth="1"/>
    <col min="4" max="4" width="10.42578125" style="6" customWidth="1"/>
    <col min="5" max="5" width="10.85546875" style="6" customWidth="1"/>
    <col min="6" max="6" width="12.7109375" style="6" customWidth="1"/>
    <col min="7" max="7" width="12.5703125" style="6" customWidth="1"/>
    <col min="8" max="8" width="13.140625" style="6" customWidth="1"/>
    <col min="9" max="9" width="10.28515625" style="6" customWidth="1"/>
    <col min="10" max="10" width="12.140625" style="6" customWidth="1"/>
    <col min="11" max="11" width="14.140625" style="6" customWidth="1"/>
    <col min="12" max="13" width="13" style="6" customWidth="1"/>
    <col min="14" max="16384" width="9.140625" style="6"/>
  </cols>
  <sheetData>
    <row r="1" spans="1:15">
      <c r="A1" s="11"/>
      <c r="B1" s="12" t="s">
        <v>322</v>
      </c>
      <c r="C1" s="12" t="s">
        <v>388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>
      <c r="A4" s="11"/>
      <c r="B4" s="46"/>
      <c r="C4" s="92" t="s">
        <v>271</v>
      </c>
      <c r="D4" s="92"/>
      <c r="E4" s="92"/>
      <c r="F4" s="92"/>
      <c r="G4" s="92"/>
      <c r="H4" s="92"/>
      <c r="I4" s="92"/>
      <c r="J4" s="92" t="s">
        <v>272</v>
      </c>
      <c r="K4" s="92"/>
      <c r="L4" s="92"/>
      <c r="M4" s="92"/>
      <c r="N4" s="11"/>
      <c r="O4" s="11"/>
    </row>
    <row r="5" spans="1:15">
      <c r="A5" s="11"/>
      <c r="B5" s="46"/>
      <c r="C5" s="92" t="s">
        <v>276</v>
      </c>
      <c r="D5" s="92"/>
      <c r="E5" s="92"/>
      <c r="F5" s="48"/>
      <c r="G5" s="49"/>
      <c r="H5" s="49"/>
      <c r="I5" s="50"/>
      <c r="J5" s="48"/>
      <c r="K5" s="49"/>
      <c r="L5" s="49"/>
      <c r="M5" s="50"/>
      <c r="N5" s="11"/>
      <c r="O5" s="11"/>
    </row>
    <row r="6" spans="1:15" s="54" customFormat="1" ht="64.5">
      <c r="A6" s="28"/>
      <c r="B6" s="47"/>
      <c r="C6" s="47" t="s">
        <v>278</v>
      </c>
      <c r="D6" s="47" t="s">
        <v>277</v>
      </c>
      <c r="E6" s="47" t="s">
        <v>279</v>
      </c>
      <c r="F6" s="47" t="s">
        <v>280</v>
      </c>
      <c r="G6" s="47" t="s">
        <v>273</v>
      </c>
      <c r="H6" s="47" t="s">
        <v>274</v>
      </c>
      <c r="I6" s="47" t="s">
        <v>275</v>
      </c>
      <c r="J6" s="47" t="s">
        <v>280</v>
      </c>
      <c r="K6" s="47" t="s">
        <v>273</v>
      </c>
      <c r="L6" s="47" t="s">
        <v>274</v>
      </c>
      <c r="M6" s="47" t="s">
        <v>275</v>
      </c>
      <c r="N6" s="28"/>
      <c r="O6" s="28"/>
    </row>
    <row r="7" spans="1:15">
      <c r="A7" s="11"/>
      <c r="B7" s="1" t="s">
        <v>21</v>
      </c>
      <c r="C7" s="10">
        <f>SUM(C8:C28)</f>
        <v>6498</v>
      </c>
      <c r="D7" s="10">
        <f t="shared" ref="D7:M7" si="0">SUM(D8:D28)</f>
        <v>275</v>
      </c>
      <c r="E7" s="10">
        <f t="shared" si="0"/>
        <v>2712</v>
      </c>
      <c r="F7" s="10">
        <f t="shared" si="0"/>
        <v>2765</v>
      </c>
      <c r="G7" s="10">
        <f t="shared" si="0"/>
        <v>4509</v>
      </c>
      <c r="H7" s="10">
        <f t="shared" si="0"/>
        <v>1026</v>
      </c>
      <c r="I7" s="10">
        <f t="shared" si="0"/>
        <v>6545</v>
      </c>
      <c r="J7" s="10">
        <f t="shared" si="0"/>
        <v>272</v>
      </c>
      <c r="K7" s="10">
        <f t="shared" si="0"/>
        <v>204</v>
      </c>
      <c r="L7" s="10">
        <f t="shared" si="0"/>
        <v>64</v>
      </c>
      <c r="M7" s="10">
        <f t="shared" si="0"/>
        <v>598</v>
      </c>
      <c r="N7" s="11"/>
      <c r="O7" s="11"/>
    </row>
    <row r="8" spans="1:15">
      <c r="A8" s="11"/>
      <c r="B8" s="2" t="s">
        <v>323</v>
      </c>
      <c r="C8" s="19">
        <v>968</v>
      </c>
      <c r="D8" s="19">
        <v>26</v>
      </c>
      <c r="E8" s="19">
        <v>469</v>
      </c>
      <c r="F8" s="19">
        <v>270</v>
      </c>
      <c r="G8" s="19">
        <v>901</v>
      </c>
      <c r="H8" s="19">
        <v>235</v>
      </c>
      <c r="I8" s="19">
        <v>1160</v>
      </c>
      <c r="J8" s="19">
        <v>44</v>
      </c>
      <c r="K8" s="19">
        <v>36</v>
      </c>
      <c r="L8" s="19">
        <v>14</v>
      </c>
      <c r="M8" s="19">
        <v>207</v>
      </c>
      <c r="N8" s="11"/>
      <c r="O8" s="11"/>
    </row>
    <row r="9" spans="1:15">
      <c r="A9" s="11"/>
      <c r="B9" s="2" t="s">
        <v>1</v>
      </c>
      <c r="C9" s="19">
        <v>656</v>
      </c>
      <c r="D9" s="19">
        <v>3</v>
      </c>
      <c r="E9" s="19">
        <v>206</v>
      </c>
      <c r="F9" s="19">
        <v>95</v>
      </c>
      <c r="G9" s="19">
        <v>543</v>
      </c>
      <c r="H9" s="19">
        <v>68</v>
      </c>
      <c r="I9" s="19">
        <v>584</v>
      </c>
      <c r="J9" s="19">
        <v>3</v>
      </c>
      <c r="K9" s="19">
        <v>21</v>
      </c>
      <c r="L9" s="19">
        <v>0</v>
      </c>
      <c r="M9" s="19">
        <v>19</v>
      </c>
      <c r="N9" s="11"/>
      <c r="O9" s="11"/>
    </row>
    <row r="10" spans="1:15">
      <c r="A10" s="11"/>
      <c r="B10" s="2" t="s">
        <v>2</v>
      </c>
      <c r="C10" s="19">
        <v>251</v>
      </c>
      <c r="D10" s="19">
        <v>9</v>
      </c>
      <c r="E10" s="19">
        <v>52</v>
      </c>
      <c r="F10" s="19">
        <v>30</v>
      </c>
      <c r="G10" s="19">
        <v>126</v>
      </c>
      <c r="H10" s="19">
        <v>43</v>
      </c>
      <c r="I10" s="19">
        <v>181</v>
      </c>
      <c r="J10" s="19">
        <v>12</v>
      </c>
      <c r="K10" s="19">
        <v>3</v>
      </c>
      <c r="L10" s="19">
        <v>1</v>
      </c>
      <c r="M10" s="19">
        <v>5</v>
      </c>
      <c r="N10" s="11"/>
      <c r="O10" s="11"/>
    </row>
    <row r="11" spans="1:15">
      <c r="A11" s="11"/>
      <c r="B11" s="2" t="s">
        <v>3</v>
      </c>
      <c r="C11" s="19">
        <v>1082</v>
      </c>
      <c r="D11" s="19">
        <v>2</v>
      </c>
      <c r="E11" s="19">
        <v>107</v>
      </c>
      <c r="F11" s="19">
        <v>80</v>
      </c>
      <c r="G11" s="19">
        <v>224</v>
      </c>
      <c r="H11" s="19">
        <v>54</v>
      </c>
      <c r="I11" s="19">
        <v>303</v>
      </c>
      <c r="J11" s="19">
        <v>16</v>
      </c>
      <c r="K11" s="19">
        <v>3</v>
      </c>
      <c r="L11" s="19">
        <v>5</v>
      </c>
      <c r="M11" s="19">
        <v>4</v>
      </c>
      <c r="N11" s="11"/>
      <c r="O11" s="11"/>
    </row>
    <row r="12" spans="1:15">
      <c r="A12" s="11"/>
      <c r="B12" s="2" t="s">
        <v>4</v>
      </c>
      <c r="C12" s="19">
        <v>87</v>
      </c>
      <c r="D12" s="19">
        <v>13</v>
      </c>
      <c r="E12" s="19">
        <v>86</v>
      </c>
      <c r="F12" s="19">
        <v>71</v>
      </c>
      <c r="G12" s="19">
        <v>98</v>
      </c>
      <c r="H12" s="19">
        <v>27</v>
      </c>
      <c r="I12" s="19">
        <v>97</v>
      </c>
      <c r="J12" s="19">
        <v>3</v>
      </c>
      <c r="K12" s="19">
        <v>4</v>
      </c>
      <c r="L12" s="19">
        <v>1</v>
      </c>
      <c r="M12" s="19">
        <v>4</v>
      </c>
      <c r="N12" s="11"/>
      <c r="O12" s="11"/>
    </row>
    <row r="13" spans="1:15">
      <c r="A13" s="11"/>
      <c r="B13" s="2" t="s">
        <v>5</v>
      </c>
      <c r="C13" s="19">
        <v>85</v>
      </c>
      <c r="D13" s="19">
        <v>0</v>
      </c>
      <c r="E13" s="19">
        <v>106</v>
      </c>
      <c r="F13" s="19">
        <v>167</v>
      </c>
      <c r="G13" s="19">
        <v>128</v>
      </c>
      <c r="H13" s="19">
        <v>6</v>
      </c>
      <c r="I13" s="19">
        <v>190</v>
      </c>
      <c r="J13" s="19">
        <v>18</v>
      </c>
      <c r="K13" s="19">
        <v>9</v>
      </c>
      <c r="L13" s="19">
        <v>1</v>
      </c>
      <c r="M13" s="19">
        <v>13</v>
      </c>
      <c r="N13" s="11"/>
      <c r="O13" s="11"/>
    </row>
    <row r="14" spans="1:15">
      <c r="A14" s="11"/>
      <c r="B14" s="2" t="s">
        <v>6</v>
      </c>
      <c r="C14" s="19">
        <v>98</v>
      </c>
      <c r="D14" s="19">
        <v>71</v>
      </c>
      <c r="E14" s="19">
        <v>92</v>
      </c>
      <c r="F14" s="19">
        <v>185</v>
      </c>
      <c r="G14" s="19">
        <v>176</v>
      </c>
      <c r="H14" s="19">
        <v>1</v>
      </c>
      <c r="I14" s="19">
        <v>187</v>
      </c>
      <c r="J14" s="19">
        <v>9</v>
      </c>
      <c r="K14" s="19">
        <v>11</v>
      </c>
      <c r="L14" s="19">
        <v>0</v>
      </c>
      <c r="M14" s="19">
        <v>12</v>
      </c>
      <c r="N14" s="11"/>
      <c r="O14" s="11"/>
    </row>
    <row r="15" spans="1:15">
      <c r="A15" s="11"/>
      <c r="B15" s="2" t="s">
        <v>7</v>
      </c>
      <c r="C15" s="19">
        <v>113</v>
      </c>
      <c r="D15" s="19">
        <v>0</v>
      </c>
      <c r="E15" s="19">
        <v>26</v>
      </c>
      <c r="F15" s="19">
        <v>76</v>
      </c>
      <c r="G15" s="19">
        <v>103</v>
      </c>
      <c r="H15" s="19">
        <v>0</v>
      </c>
      <c r="I15" s="19">
        <v>119</v>
      </c>
      <c r="J15" s="19">
        <v>2</v>
      </c>
      <c r="K15" s="19">
        <v>2</v>
      </c>
      <c r="L15" s="19">
        <v>0</v>
      </c>
      <c r="M15" s="19">
        <v>3</v>
      </c>
      <c r="N15" s="11"/>
      <c r="O15" s="11"/>
    </row>
    <row r="16" spans="1:15">
      <c r="A16" s="11"/>
      <c r="B16" s="2" t="s">
        <v>8</v>
      </c>
      <c r="C16" s="19">
        <v>1734</v>
      </c>
      <c r="D16" s="19">
        <v>28</v>
      </c>
      <c r="E16" s="19">
        <v>423</v>
      </c>
      <c r="F16" s="19">
        <v>152</v>
      </c>
      <c r="G16" s="19">
        <v>256</v>
      </c>
      <c r="H16" s="19">
        <v>57</v>
      </c>
      <c r="I16" s="19">
        <v>789</v>
      </c>
      <c r="J16" s="19">
        <v>14</v>
      </c>
      <c r="K16" s="19">
        <v>5</v>
      </c>
      <c r="L16" s="19">
        <v>4</v>
      </c>
      <c r="M16" s="19">
        <v>41</v>
      </c>
      <c r="N16" s="11"/>
      <c r="O16" s="11"/>
    </row>
    <row r="17" spans="1:15">
      <c r="A17" s="11"/>
      <c r="B17" s="2" t="s">
        <v>9</v>
      </c>
      <c r="C17" s="19">
        <v>2</v>
      </c>
      <c r="D17" s="19">
        <v>0</v>
      </c>
      <c r="E17" s="19">
        <v>2</v>
      </c>
      <c r="F17" s="19">
        <v>42</v>
      </c>
      <c r="G17" s="19">
        <v>41</v>
      </c>
      <c r="H17" s="19">
        <v>0</v>
      </c>
      <c r="I17" s="19">
        <v>82</v>
      </c>
      <c r="J17" s="19">
        <v>8</v>
      </c>
      <c r="K17" s="19">
        <v>5</v>
      </c>
      <c r="L17" s="19">
        <v>0</v>
      </c>
      <c r="M17" s="19">
        <v>21</v>
      </c>
      <c r="N17" s="11"/>
      <c r="O17" s="11"/>
    </row>
    <row r="18" spans="1:15">
      <c r="A18" s="11"/>
      <c r="B18" s="2" t="s">
        <v>10</v>
      </c>
      <c r="C18" s="19">
        <v>51</v>
      </c>
      <c r="D18" s="19">
        <v>0</v>
      </c>
      <c r="E18" s="19">
        <v>28</v>
      </c>
      <c r="F18" s="19">
        <v>108</v>
      </c>
      <c r="G18" s="19">
        <v>81</v>
      </c>
      <c r="H18" s="19">
        <v>0</v>
      </c>
      <c r="I18" s="19">
        <v>93</v>
      </c>
      <c r="J18" s="19">
        <v>13</v>
      </c>
      <c r="K18" s="19">
        <v>1</v>
      </c>
      <c r="L18" s="19">
        <v>0</v>
      </c>
      <c r="M18" s="19">
        <v>11</v>
      </c>
      <c r="N18" s="11"/>
      <c r="O18" s="11"/>
    </row>
    <row r="19" spans="1:15">
      <c r="A19" s="11"/>
      <c r="B19" s="2" t="s">
        <v>11</v>
      </c>
      <c r="C19" s="19">
        <v>78</v>
      </c>
      <c r="D19" s="19">
        <v>77</v>
      </c>
      <c r="E19" s="19">
        <v>92</v>
      </c>
      <c r="F19" s="19">
        <v>24</v>
      </c>
      <c r="G19" s="19">
        <v>62</v>
      </c>
      <c r="H19" s="19">
        <v>31</v>
      </c>
      <c r="I19" s="19">
        <v>55</v>
      </c>
      <c r="J19" s="19">
        <v>1</v>
      </c>
      <c r="K19" s="19">
        <v>1</v>
      </c>
      <c r="L19" s="19">
        <v>0</v>
      </c>
      <c r="M19" s="19">
        <v>2</v>
      </c>
      <c r="N19" s="11"/>
      <c r="O19" s="11"/>
    </row>
    <row r="20" spans="1:15">
      <c r="A20" s="11"/>
      <c r="B20" s="2" t="s">
        <v>12</v>
      </c>
      <c r="C20" s="19">
        <v>136</v>
      </c>
      <c r="D20" s="19">
        <v>0</v>
      </c>
      <c r="E20" s="19">
        <v>140</v>
      </c>
      <c r="F20" s="19">
        <v>126</v>
      </c>
      <c r="G20" s="19">
        <v>109</v>
      </c>
      <c r="H20" s="19">
        <v>1</v>
      </c>
      <c r="I20" s="19">
        <v>121</v>
      </c>
      <c r="J20" s="19">
        <v>1</v>
      </c>
      <c r="K20" s="19">
        <v>1</v>
      </c>
      <c r="L20" s="19">
        <v>0</v>
      </c>
      <c r="M20" s="19">
        <v>1</v>
      </c>
      <c r="N20" s="11"/>
      <c r="O20" s="11"/>
    </row>
    <row r="21" spans="1:15">
      <c r="A21" s="11"/>
      <c r="B21" s="2" t="s">
        <v>13</v>
      </c>
      <c r="C21" s="19">
        <v>350</v>
      </c>
      <c r="D21" s="19">
        <v>16</v>
      </c>
      <c r="E21" s="19">
        <v>128</v>
      </c>
      <c r="F21" s="19">
        <v>152</v>
      </c>
      <c r="G21" s="19">
        <v>187</v>
      </c>
      <c r="H21" s="19">
        <v>180</v>
      </c>
      <c r="I21" s="19">
        <v>393</v>
      </c>
      <c r="J21" s="19">
        <v>5</v>
      </c>
      <c r="K21" s="19">
        <v>3</v>
      </c>
      <c r="L21" s="19">
        <v>11</v>
      </c>
      <c r="M21" s="19">
        <v>11</v>
      </c>
      <c r="N21" s="11"/>
      <c r="O21" s="11"/>
    </row>
    <row r="22" spans="1:15">
      <c r="A22" s="11"/>
      <c r="B22" s="2" t="s">
        <v>14</v>
      </c>
      <c r="C22" s="19">
        <v>152</v>
      </c>
      <c r="D22" s="19">
        <v>3</v>
      </c>
      <c r="E22" s="19">
        <v>130</v>
      </c>
      <c r="F22" s="19">
        <v>259</v>
      </c>
      <c r="G22" s="19">
        <v>375</v>
      </c>
      <c r="H22" s="19">
        <v>11</v>
      </c>
      <c r="I22" s="19">
        <v>381</v>
      </c>
      <c r="J22" s="19">
        <v>31</v>
      </c>
      <c r="K22" s="19">
        <v>43</v>
      </c>
      <c r="L22" s="19">
        <v>0</v>
      </c>
      <c r="M22" s="19">
        <v>46</v>
      </c>
      <c r="N22" s="11"/>
      <c r="O22" s="11"/>
    </row>
    <row r="23" spans="1:15">
      <c r="A23" s="11"/>
      <c r="B23" s="2" t="s">
        <v>15</v>
      </c>
      <c r="C23" s="19">
        <v>121</v>
      </c>
      <c r="D23" s="19">
        <v>0</v>
      </c>
      <c r="E23" s="19">
        <v>32</v>
      </c>
      <c r="F23" s="19">
        <v>68</v>
      </c>
      <c r="G23" s="19">
        <v>28</v>
      </c>
      <c r="H23" s="19">
        <v>0</v>
      </c>
      <c r="I23" s="19">
        <v>72</v>
      </c>
      <c r="J23" s="19">
        <v>0</v>
      </c>
      <c r="K23" s="19">
        <v>0</v>
      </c>
      <c r="L23" s="19">
        <v>0</v>
      </c>
      <c r="M23" s="19">
        <v>1</v>
      </c>
      <c r="N23" s="11"/>
      <c r="O23" s="11"/>
    </row>
    <row r="24" spans="1:15">
      <c r="A24" s="11"/>
      <c r="B24" s="2" t="s">
        <v>16</v>
      </c>
      <c r="C24" s="19">
        <v>88</v>
      </c>
      <c r="D24" s="19">
        <v>15</v>
      </c>
      <c r="E24" s="19">
        <v>70</v>
      </c>
      <c r="F24" s="19">
        <v>55</v>
      </c>
      <c r="G24" s="19">
        <v>179</v>
      </c>
      <c r="H24" s="19">
        <v>159</v>
      </c>
      <c r="I24" s="19">
        <v>379</v>
      </c>
      <c r="J24" s="19">
        <v>2</v>
      </c>
      <c r="K24" s="19">
        <v>0</v>
      </c>
      <c r="L24" s="19">
        <v>0</v>
      </c>
      <c r="M24" s="19">
        <v>0</v>
      </c>
      <c r="N24" s="11"/>
      <c r="O24" s="11"/>
    </row>
    <row r="25" spans="1:15">
      <c r="A25" s="11"/>
      <c r="B25" s="2" t="s">
        <v>17</v>
      </c>
      <c r="C25" s="19">
        <v>113</v>
      </c>
      <c r="D25" s="19">
        <v>3</v>
      </c>
      <c r="E25" s="19">
        <v>260</v>
      </c>
      <c r="F25" s="19">
        <v>352</v>
      </c>
      <c r="G25" s="19">
        <v>312</v>
      </c>
      <c r="H25" s="19">
        <v>110</v>
      </c>
      <c r="I25" s="19">
        <v>823</v>
      </c>
      <c r="J25" s="19">
        <v>64</v>
      </c>
      <c r="K25" s="19">
        <v>31</v>
      </c>
      <c r="L25" s="19">
        <v>21</v>
      </c>
      <c r="M25" s="19">
        <v>131</v>
      </c>
      <c r="N25" s="11"/>
      <c r="O25" s="11"/>
    </row>
    <row r="26" spans="1:15">
      <c r="A26" s="11"/>
      <c r="B26" s="2" t="s">
        <v>18</v>
      </c>
      <c r="C26" s="19">
        <v>110</v>
      </c>
      <c r="D26" s="19">
        <v>1</v>
      </c>
      <c r="E26" s="19">
        <v>132</v>
      </c>
      <c r="F26" s="19">
        <v>77</v>
      </c>
      <c r="G26" s="19">
        <v>152</v>
      </c>
      <c r="H26" s="19">
        <v>27</v>
      </c>
      <c r="I26" s="19">
        <v>221</v>
      </c>
      <c r="J26" s="19">
        <v>6</v>
      </c>
      <c r="K26" s="19">
        <v>5</v>
      </c>
      <c r="L26" s="19">
        <v>4</v>
      </c>
      <c r="M26" s="19">
        <v>28</v>
      </c>
      <c r="N26" s="11"/>
      <c r="O26" s="11"/>
    </row>
    <row r="27" spans="1:15">
      <c r="A27" s="11"/>
      <c r="B27" s="2" t="s">
        <v>19</v>
      </c>
      <c r="C27" s="19">
        <v>110</v>
      </c>
      <c r="D27" s="19">
        <v>7</v>
      </c>
      <c r="E27" s="19">
        <v>81</v>
      </c>
      <c r="F27" s="19">
        <v>214</v>
      </c>
      <c r="G27" s="19">
        <v>148</v>
      </c>
      <c r="H27" s="19">
        <v>15</v>
      </c>
      <c r="I27" s="19">
        <v>137</v>
      </c>
      <c r="J27" s="19">
        <v>15</v>
      </c>
      <c r="K27" s="19">
        <v>13</v>
      </c>
      <c r="L27" s="19">
        <v>1</v>
      </c>
      <c r="M27" s="19">
        <v>14</v>
      </c>
      <c r="N27" s="11"/>
      <c r="O27" s="11"/>
    </row>
    <row r="28" spans="1:15">
      <c r="A28" s="11"/>
      <c r="B28" s="2" t="s">
        <v>20</v>
      </c>
      <c r="C28" s="19">
        <v>113</v>
      </c>
      <c r="D28" s="19">
        <v>1</v>
      </c>
      <c r="E28" s="19">
        <v>50</v>
      </c>
      <c r="F28" s="19">
        <v>162</v>
      </c>
      <c r="G28" s="19">
        <v>280</v>
      </c>
      <c r="H28" s="19">
        <v>1</v>
      </c>
      <c r="I28" s="19">
        <v>178</v>
      </c>
      <c r="J28" s="19">
        <v>5</v>
      </c>
      <c r="K28" s="19">
        <v>7</v>
      </c>
      <c r="L28" s="19">
        <v>1</v>
      </c>
      <c r="M28" s="19">
        <v>24</v>
      </c>
      <c r="N28" s="11"/>
      <c r="O28" s="11"/>
    </row>
    <row r="29" spans="1:15">
      <c r="A29" s="11"/>
      <c r="B29" s="1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1"/>
      <c r="O29" s="11"/>
    </row>
    <row r="30" spans="1: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mergeCells count="3">
    <mergeCell ref="J4:M4"/>
    <mergeCell ref="C4:I4"/>
    <mergeCell ref="C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17</vt:i4>
      </vt:variant>
    </vt:vector>
  </HeadingPairs>
  <TitlesOfParts>
    <vt:vector size="17" baseType="lpstr">
      <vt:lpstr>t 1</vt:lpstr>
      <vt:lpstr>t 2</vt:lpstr>
      <vt:lpstr>t 3</vt:lpstr>
      <vt:lpstr>t 4</vt:lpstr>
      <vt:lpstr>t 5</vt:lpstr>
      <vt:lpstr>t 6</vt:lpstr>
      <vt:lpstr>t 7</vt:lpstr>
      <vt:lpstr>t 8</vt:lpstr>
      <vt:lpstr>t 9</vt:lpstr>
      <vt:lpstr>t 10</vt:lpstr>
      <vt:lpstr>t 11</vt:lpstr>
      <vt:lpstr>t 12</vt:lpstr>
      <vt:lpstr>t 13</vt:lpstr>
      <vt:lpstr>t 14</vt:lpstr>
      <vt:lpstr>t 15 I</vt:lpstr>
      <vt:lpstr>t 15 II</vt:lpstr>
      <vt:lpstr>t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mhemen</cp:lastModifiedBy>
  <dcterms:created xsi:type="dcterms:W3CDTF">2017-05-14T16:02:41Z</dcterms:created>
  <dcterms:modified xsi:type="dcterms:W3CDTF">2022-04-20T07:48:11Z</dcterms:modified>
</cp:coreProperties>
</file>