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10" yWindow="15" windowWidth="21480" windowHeight="12540" tabRatio="766"/>
  </bookViews>
  <sheets>
    <sheet name="Tab 1" sheetId="1" r:id="rId1"/>
    <sheet name="Tab 2" sheetId="7" r:id="rId2"/>
    <sheet name="Tab 3" sheetId="3" r:id="rId3"/>
    <sheet name="Tab 4" sheetId="4" r:id="rId4"/>
    <sheet name="Tab 5" sheetId="5" r:id="rId5"/>
    <sheet name="Tab 6" sheetId="13" r:id="rId6"/>
    <sheet name="Tab 7" sheetId="14" r:id="rId7"/>
    <sheet name="Tab 8" sheetId="9" r:id="rId8"/>
    <sheet name="Tab 9" sheetId="10" r:id="rId9"/>
    <sheet name="Tab 10" sheetId="11" r:id="rId10"/>
    <sheet name="Tab 11" sheetId="12" r:id="rId11"/>
  </sheets>
  <definedNames>
    <definedName name="_xlnm._FilterDatabase" localSheetId="0" hidden="1">'Tab 1'!#REF!</definedName>
    <definedName name="_xlnm._FilterDatabase" localSheetId="10" hidden="1">'Tab 11'!$A$18:$B$25</definedName>
  </definedNames>
  <calcPr calcId="152511"/>
</workbook>
</file>

<file path=xl/calcChain.xml><?xml version="1.0" encoding="utf-8"?>
<calcChain xmlns="http://schemas.openxmlformats.org/spreadsheetml/2006/main">
  <c r="C40" i="1"/>
  <c r="D40"/>
  <c r="E40"/>
  <c r="F40"/>
  <c r="G40"/>
  <c r="B40"/>
  <c r="D13" i="12" l="1"/>
  <c r="B13"/>
  <c r="F12"/>
  <c r="F11"/>
  <c r="F10"/>
  <c r="F9"/>
  <c r="F8"/>
  <c r="F7"/>
  <c r="F13" l="1"/>
  <c r="D23" i="11" l="1"/>
  <c r="D24"/>
  <c r="D25"/>
  <c r="D26"/>
  <c r="D27"/>
  <c r="D22"/>
  <c r="C28"/>
  <c r="D19" l="1"/>
  <c r="D18"/>
  <c r="D17"/>
  <c r="D16"/>
  <c r="D15"/>
  <c r="D14"/>
  <c r="C20" l="1"/>
  <c r="B24" i="3" l="1"/>
  <c r="B11" i="10"/>
  <c r="B26" i="14"/>
  <c r="B24"/>
  <c r="B18"/>
  <c r="B16"/>
  <c r="B14"/>
  <c r="B12"/>
  <c r="B10"/>
  <c r="B8"/>
  <c r="B25" i="4"/>
  <c r="B28" i="14" l="1"/>
  <c r="C28"/>
  <c r="D28"/>
  <c r="E28"/>
  <c r="F28"/>
  <c r="G28"/>
  <c r="H28"/>
  <c r="I28"/>
  <c r="J28"/>
  <c r="K28"/>
</calcChain>
</file>

<file path=xl/sharedStrings.xml><?xml version="1.0" encoding="utf-8"?>
<sst xmlns="http://schemas.openxmlformats.org/spreadsheetml/2006/main" count="471" uniqueCount="268">
  <si>
    <t>Broj</t>
  </si>
  <si>
    <t>rođenih</t>
  </si>
  <si>
    <t xml:space="preserve">Izvor podataka: </t>
  </si>
  <si>
    <t xml:space="preserve">Prijave poroda iz zdravstvenih ustanova </t>
  </si>
  <si>
    <t xml:space="preserve">Source of information: </t>
  </si>
  <si>
    <t>Birth registration forms from healthcare institutions</t>
  </si>
  <si>
    <t xml:space="preserve"> GODINA</t>
  </si>
  <si>
    <t xml:space="preserve">poroda  </t>
  </si>
  <si>
    <t>živorođenih</t>
  </si>
  <si>
    <t>Year</t>
  </si>
  <si>
    <t>No. of</t>
  </si>
  <si>
    <t>Total</t>
  </si>
  <si>
    <t>Livebirths</t>
  </si>
  <si>
    <t>deliveries</t>
  </si>
  <si>
    <t>births</t>
  </si>
  <si>
    <t>2010.</t>
  </si>
  <si>
    <t>2013.</t>
  </si>
  <si>
    <t>2014.</t>
  </si>
  <si>
    <t>2015.</t>
  </si>
  <si>
    <t xml:space="preserve">GODINA </t>
  </si>
  <si>
    <t>UKUPNO</t>
  </si>
  <si>
    <t>BROJ DOSADAŠNJIH PORODA</t>
  </si>
  <si>
    <t>Childbirths to date</t>
  </si>
  <si>
    <t>2011.</t>
  </si>
  <si>
    <t>2012.</t>
  </si>
  <si>
    <t>GODINA</t>
  </si>
  <si>
    <t xml:space="preserve">Godina  </t>
  </si>
  <si>
    <t>Broj djece</t>
  </si>
  <si>
    <t>U K U P N O</t>
  </si>
  <si>
    <t>u porodu</t>
  </si>
  <si>
    <t>rodilja</t>
  </si>
  <si>
    <t>%</t>
  </si>
  <si>
    <t>Živorođenih</t>
  </si>
  <si>
    <t>Mrtvorođenih</t>
  </si>
  <si>
    <t xml:space="preserve">No. of children </t>
  </si>
  <si>
    <t>T O T A L</t>
  </si>
  <si>
    <t xml:space="preserve">Year  </t>
  </si>
  <si>
    <t>mothers</t>
  </si>
  <si>
    <t>TRAJANJE TRUDNOĆE (navršeni tjedni)</t>
  </si>
  <si>
    <t xml:space="preserve">   nepoznato  </t>
  </si>
  <si>
    <t xml:space="preserve"> </t>
  </si>
  <si>
    <t xml:space="preserve"> ≥ 4500</t>
  </si>
  <si>
    <t>2016.</t>
  </si>
  <si>
    <t>2017.</t>
  </si>
  <si>
    <t>Birthweight (g)</t>
  </si>
  <si>
    <t>PORODNA TEŽINA (g)</t>
  </si>
  <si>
    <t>OPĆA I VETERANSKA BOLNICA "HRVATSKI PONOS" KNIN</t>
  </si>
  <si>
    <t>ukupno</t>
  </si>
  <si>
    <t>*</t>
  </si>
  <si>
    <r>
      <t>Tablica -</t>
    </r>
    <r>
      <rPr>
        <i/>
        <sz val="11"/>
        <color theme="1"/>
        <rFont val="Arial"/>
        <family val="2"/>
        <charset val="238"/>
      </rPr>
      <t xml:space="preserve"> Table </t>
    </r>
    <r>
      <rPr>
        <b/>
        <sz val="11"/>
        <color theme="1"/>
        <rFont val="Arial"/>
        <family val="2"/>
        <charset val="238"/>
      </rPr>
      <t>1.</t>
    </r>
  </si>
  <si>
    <r>
      <t xml:space="preserve">HRVATSKA - </t>
    </r>
    <r>
      <rPr>
        <b/>
        <i/>
        <sz val="11"/>
        <color theme="1"/>
        <rFont val="Arial"/>
        <family val="2"/>
        <charset val="238"/>
      </rPr>
      <t>Croatia</t>
    </r>
  </si>
  <si>
    <r>
      <t>2011</t>
    </r>
    <r>
      <rPr>
        <b/>
        <sz val="11"/>
        <color theme="1"/>
        <rFont val="Arial"/>
        <family val="2"/>
        <charset val="238"/>
      </rPr>
      <t>.</t>
    </r>
  </si>
  <si>
    <r>
      <t>2012</t>
    </r>
    <r>
      <rPr>
        <b/>
        <sz val="11"/>
        <color theme="1"/>
        <rFont val="Arial"/>
        <family val="2"/>
        <charset val="238"/>
      </rPr>
      <t>.</t>
    </r>
  </si>
  <si>
    <r>
      <t xml:space="preserve">Tablica - </t>
    </r>
    <r>
      <rPr>
        <i/>
        <sz val="11"/>
        <color theme="1"/>
        <rFont val="Arial"/>
        <family val="2"/>
        <charset val="238"/>
      </rPr>
      <t>Table</t>
    </r>
    <r>
      <rPr>
        <b/>
        <sz val="11"/>
        <color theme="1"/>
        <rFont val="Arial"/>
        <family val="2"/>
        <charset val="238"/>
      </rPr>
      <t xml:space="preserve"> 2.</t>
    </r>
  </si>
  <si>
    <r>
      <t>Tablica -</t>
    </r>
    <r>
      <rPr>
        <i/>
        <sz val="11"/>
        <color theme="1"/>
        <rFont val="Arial"/>
        <family val="2"/>
        <charset val="238"/>
      </rPr>
      <t xml:space="preserve"> Table</t>
    </r>
    <r>
      <rPr>
        <b/>
        <sz val="11"/>
        <color theme="1"/>
        <rFont val="Arial"/>
        <family val="2"/>
        <charset val="238"/>
      </rPr>
      <t xml:space="preserve"> 3.</t>
    </r>
  </si>
  <si>
    <t>OB "DR. TOMISLAV BARDEK "KOPRIVNICA</t>
  </si>
  <si>
    <t>OB BJELOVAR</t>
  </si>
  <si>
    <t>OB "DR. JOSIP BENČEVIĆ" SLAVONSKI BROD</t>
  </si>
  <si>
    <t>OB DUBROVNIK</t>
  </si>
  <si>
    <t>OB GOSPIĆ</t>
  </si>
  <si>
    <t>OB KARLOVAC</t>
  </si>
  <si>
    <t>OB NOVA GRADIŠKA</t>
  </si>
  <si>
    <t>OB PULA</t>
  </si>
  <si>
    <t>OB VARAŽDIN</t>
  </si>
  <si>
    <t>OB VIROVITICA</t>
  </si>
  <si>
    <t>OB ZABOK I BOLNICA HRVATSKIH VETERANA</t>
  </si>
  <si>
    <t>OB ZADAR</t>
  </si>
  <si>
    <t>OŽB PAKRAC I BOLNICA HRVATSKIH VETERANA</t>
  </si>
  <si>
    <t>KB MERKUR</t>
  </si>
  <si>
    <t>KB SVETI DUH</t>
  </si>
  <si>
    <t>KBC OSIJEK</t>
  </si>
  <si>
    <t>KBC RIJEKA</t>
  </si>
  <si>
    <t>KBC SPLIT</t>
  </si>
  <si>
    <t>KBC ZAGREB</t>
  </si>
  <si>
    <r>
      <t>Tablica -</t>
    </r>
    <r>
      <rPr>
        <i/>
        <sz val="11"/>
        <color theme="1"/>
        <rFont val="Arial"/>
        <family val="2"/>
        <charset val="238"/>
      </rPr>
      <t xml:space="preserve"> Table</t>
    </r>
    <r>
      <rPr>
        <b/>
        <sz val="11"/>
        <color theme="1"/>
        <rFont val="Arial"/>
        <family val="2"/>
        <charset val="238"/>
      </rPr>
      <t xml:space="preserve"> 4.</t>
    </r>
  </si>
  <si>
    <r>
      <t xml:space="preserve">Tablica - </t>
    </r>
    <r>
      <rPr>
        <i/>
        <sz val="11"/>
        <color theme="1"/>
        <rFont val="Arial"/>
        <family val="2"/>
        <charset val="238"/>
      </rPr>
      <t>Table</t>
    </r>
    <r>
      <rPr>
        <b/>
        <sz val="11"/>
        <color theme="1"/>
        <rFont val="Arial"/>
        <family val="2"/>
        <charset val="238"/>
      </rPr>
      <t xml:space="preserve"> 5.</t>
    </r>
  </si>
  <si>
    <r>
      <t xml:space="preserve">jedno - </t>
    </r>
    <r>
      <rPr>
        <i/>
        <sz val="11"/>
        <color theme="1"/>
        <rFont val="Arial"/>
        <family val="2"/>
        <charset val="238"/>
      </rPr>
      <t>single</t>
    </r>
  </si>
  <si>
    <r>
      <t xml:space="preserve">dvoje - </t>
    </r>
    <r>
      <rPr>
        <i/>
        <sz val="11"/>
        <color theme="1"/>
        <rFont val="Arial"/>
        <family val="2"/>
        <charset val="238"/>
      </rPr>
      <t>twin</t>
    </r>
  </si>
  <si>
    <r>
      <t xml:space="preserve">troje - </t>
    </r>
    <r>
      <rPr>
        <i/>
        <sz val="11"/>
        <color theme="1"/>
        <rFont val="Arial"/>
        <family val="2"/>
        <charset val="238"/>
      </rPr>
      <t>triplet</t>
    </r>
  </si>
  <si>
    <r>
      <t xml:space="preserve">četvero - </t>
    </r>
    <r>
      <rPr>
        <i/>
        <sz val="11"/>
        <color theme="1"/>
        <rFont val="Arial"/>
        <family val="2"/>
        <charset val="238"/>
      </rPr>
      <t>quadruplet</t>
    </r>
  </si>
  <si>
    <r>
      <t>ukupno</t>
    </r>
    <r>
      <rPr>
        <i/>
        <sz val="11"/>
        <color theme="1"/>
        <rFont val="Arial"/>
        <family val="2"/>
        <charset val="238"/>
      </rPr>
      <t xml:space="preserve"> </t>
    </r>
    <r>
      <rPr>
        <sz val="11"/>
        <color theme="1"/>
        <rFont val="Arial"/>
        <family val="2"/>
        <charset val="238"/>
      </rPr>
      <t xml:space="preserve">- </t>
    </r>
    <r>
      <rPr>
        <i/>
        <sz val="11"/>
        <color theme="1"/>
        <rFont val="Arial"/>
        <family val="2"/>
        <charset val="238"/>
      </rPr>
      <t>total</t>
    </r>
  </si>
  <si>
    <r>
      <t>Tablica -</t>
    </r>
    <r>
      <rPr>
        <i/>
        <sz val="11"/>
        <color theme="1"/>
        <rFont val="Arial"/>
        <family val="2"/>
        <charset val="238"/>
      </rPr>
      <t xml:space="preserve"> Table</t>
    </r>
    <r>
      <rPr>
        <b/>
        <sz val="11"/>
        <color theme="1"/>
        <rFont val="Arial"/>
        <family val="2"/>
        <charset val="238"/>
      </rPr>
      <t xml:space="preserve"> 6.</t>
    </r>
  </si>
  <si>
    <t>nepoznato</t>
  </si>
  <si>
    <t>No. of deliveries</t>
  </si>
  <si>
    <t xml:space="preserve">Total births </t>
  </si>
  <si>
    <t>Early neonatal deaths (0-6 days)</t>
  </si>
  <si>
    <t>2018.</t>
  </si>
  <si>
    <t>DOB MAJKE</t>
  </si>
  <si>
    <r>
      <t>Tablica -</t>
    </r>
    <r>
      <rPr>
        <i/>
        <sz val="11"/>
        <color theme="1"/>
        <rFont val="Arial"/>
        <family val="2"/>
        <charset val="238"/>
      </rPr>
      <t xml:space="preserve"> Table</t>
    </r>
    <r>
      <rPr>
        <b/>
        <sz val="11"/>
        <color theme="1"/>
        <rFont val="Arial"/>
        <family val="2"/>
        <charset val="238"/>
      </rPr>
      <t xml:space="preserve"> 7.</t>
    </r>
  </si>
  <si>
    <t>Stillbirths</t>
  </si>
  <si>
    <t>BROJ DOSADAŠNJIH POBAČAJA I PREKIDA TRUDNOĆE</t>
  </si>
  <si>
    <t>No. of previous miscarriages and abortions</t>
  </si>
  <si>
    <t>unknown</t>
  </si>
  <si>
    <t>total</t>
  </si>
  <si>
    <t>DZ SPLITSKO-DALMATINSKE ŽUPANIJE - ISPOSTAVA SINJ</t>
  </si>
  <si>
    <t>DZ METKOVIĆ</t>
  </si>
  <si>
    <t>GESTATIONAL AGE  (completed weeks)</t>
  </si>
  <si>
    <t>godina</t>
  </si>
  <si>
    <t> year</t>
  </si>
  <si>
    <t>total </t>
  </si>
  <si>
    <t>unknown </t>
  </si>
  <si>
    <t>year</t>
  </si>
  <si>
    <t>nekontrolirano</t>
  </si>
  <si>
    <t xml:space="preserve"> unsupervised</t>
  </si>
  <si>
    <t>način završetka poroda</t>
  </si>
  <si>
    <r>
      <t xml:space="preserve">Ukupno - </t>
    </r>
    <r>
      <rPr>
        <i/>
        <sz val="11"/>
        <color theme="1"/>
        <rFont val="Arial"/>
        <family val="2"/>
        <charset val="238"/>
      </rPr>
      <t>Total</t>
    </r>
  </si>
  <si>
    <t>2019.</t>
  </si>
  <si>
    <t>First antenatal  visit (completed weeks)</t>
  </si>
  <si>
    <t>Vrijeme prvog pregleda u trudnoći (navršeni tjedni)</t>
  </si>
  <si>
    <t>broj</t>
  </si>
  <si>
    <t xml:space="preserve">number </t>
  </si>
  <si>
    <r>
      <t xml:space="preserve">ručna ekstrakcija - </t>
    </r>
    <r>
      <rPr>
        <i/>
        <sz val="11"/>
        <color theme="1"/>
        <rFont val="Arial"/>
        <family val="2"/>
        <charset val="238"/>
      </rPr>
      <t>manual extraction</t>
    </r>
  </si>
  <si>
    <r>
      <t xml:space="preserve">forceps - </t>
    </r>
    <r>
      <rPr>
        <i/>
        <sz val="11"/>
        <color theme="1"/>
        <rFont val="Arial"/>
        <family val="2"/>
        <charset val="238"/>
      </rPr>
      <t>forceps delivery</t>
    </r>
  </si>
  <si>
    <r>
      <t>ukupno /</t>
    </r>
    <r>
      <rPr>
        <i/>
        <sz val="11"/>
        <color theme="1"/>
        <rFont val="Arial"/>
        <family val="2"/>
        <charset val="238"/>
      </rPr>
      <t xml:space="preserve"> total</t>
    </r>
  </si>
  <si>
    <r>
      <t xml:space="preserve">Perinatalne smrti / </t>
    </r>
    <r>
      <rPr>
        <i/>
        <sz val="11"/>
        <color theme="1"/>
        <rFont val="Arial"/>
        <family val="2"/>
        <charset val="238"/>
      </rPr>
      <t>perinatal deaths</t>
    </r>
  </si>
  <si>
    <r>
      <t xml:space="preserve">Međunarodna klasifikacija bolesti - 10 revizija (MKB-10 šifre </t>
    </r>
    <r>
      <rPr>
        <sz val="11"/>
        <color theme="1"/>
        <rFont val="Arial"/>
        <family val="2"/>
        <charset val="238"/>
      </rPr>
      <t>)</t>
    </r>
  </si>
  <si>
    <t>International Classification of diseases - tenth revision ICD/10codes</t>
  </si>
  <si>
    <t>Health institution</t>
  </si>
  <si>
    <t xml:space="preserve"> ZDRAVSTVENA USTANOVA</t>
  </si>
  <si>
    <t>OB "DR. IVO PEDIŠIĆ" SISAK</t>
  </si>
  <si>
    <r>
      <t>nepoznato/</t>
    </r>
    <r>
      <rPr>
        <b/>
        <i/>
        <sz val="11"/>
        <color theme="1"/>
        <rFont val="Arial"/>
        <family val="2"/>
        <charset val="238"/>
      </rPr>
      <t>unknown</t>
    </r>
  </si>
  <si>
    <t>Source of information: Birth and perinatal death registration forms from healthcare institutions</t>
  </si>
  <si>
    <t>br. mrtvorođenih</t>
  </si>
  <si>
    <t>no. of stillbirths</t>
  </si>
  <si>
    <t>br. perinatalno umrlih</t>
  </si>
  <si>
    <t>no. of perinatal deaths</t>
  </si>
  <si>
    <t>2020.</t>
  </si>
  <si>
    <r>
      <t>Tablica -</t>
    </r>
    <r>
      <rPr>
        <i/>
        <sz val="11"/>
        <color theme="1"/>
        <rFont val="Arial"/>
        <family val="2"/>
        <charset val="238"/>
      </rPr>
      <t xml:space="preserve"> Table</t>
    </r>
    <r>
      <rPr>
        <b/>
        <sz val="11"/>
        <color theme="1"/>
        <rFont val="Arial"/>
        <family val="2"/>
        <charset val="238"/>
      </rPr>
      <t xml:space="preserve"> 10. PORODI PREMA NAČINU ZAVRŠETKA 2018. - 2020. GODINE</t>
    </r>
  </si>
  <si>
    <t>BROJ PORODA, UKUPNO ROĐENIH, ŽIVOROĐENIH, MRTVOROĐENIH I UMRLE DOJENČADI U RODILIŠTIMA U HRVATSKOJ  U 2020. GODINI</t>
  </si>
  <si>
    <r>
      <t>BROJ PORODA, UKUPNO ROĐENIH I ŽIVOROĐENIH U ZDRAVSTVENIM USTANOVAMA U  HRVATSKOJ U RAZDOBLJU OD 2010. DO 2020. GODINE</t>
    </r>
    <r>
      <rPr>
        <sz val="9"/>
        <color theme="1"/>
        <rFont val="Arial"/>
        <family val="2"/>
        <charset val="238"/>
      </rPr>
      <t/>
    </r>
  </si>
  <si>
    <r>
      <t>RODILJE PREMA BROJU RANIJIH POBAČAJA I PREKIDA TRUDNOĆE U RAZDOBLJU OD 2010. DO 2020. GODINE</t>
    </r>
    <r>
      <rPr>
        <sz val="11"/>
        <color theme="1"/>
        <rFont val="Arial"/>
        <family val="2"/>
        <charset val="238"/>
      </rPr>
      <t xml:space="preserve"> </t>
    </r>
  </si>
  <si>
    <r>
      <t>RODILJE PREMA ISHODU TRUDNOĆE U RAZDOBLJU OD 2010. DO 2020. GODINE</t>
    </r>
    <r>
      <rPr>
        <sz val="11"/>
        <color theme="1"/>
        <rFont val="Arial"/>
        <family val="2"/>
        <charset val="238"/>
      </rPr>
      <t xml:space="preserve"> </t>
    </r>
  </si>
  <si>
    <r>
      <t>ŽIVOROĐENA DJECA PREMA TRAJANJU TRUDNOĆE I TEŽINI PRI ROĐENJU 2020. GODINE</t>
    </r>
    <r>
      <rPr>
        <sz val="11"/>
        <color theme="1"/>
        <rFont val="Arial"/>
        <family val="2"/>
        <charset val="238"/>
      </rPr>
      <t/>
    </r>
  </si>
  <si>
    <r>
      <t>ŽIVOROĐENA DJECA PREMA DOBI MAJKE I TEŽINI PRI ROĐENJU 2020. GODINE</t>
    </r>
    <r>
      <rPr>
        <sz val="11"/>
        <color theme="1"/>
        <rFont val="Arial"/>
        <family val="2"/>
        <charset val="238"/>
      </rPr>
      <t/>
    </r>
  </si>
  <si>
    <t>Broj poroda</t>
  </si>
  <si>
    <r>
      <t>Tablica -</t>
    </r>
    <r>
      <rPr>
        <i/>
        <sz val="11"/>
        <color theme="1"/>
        <rFont val="Arial"/>
        <family val="2"/>
        <charset val="238"/>
      </rPr>
      <t xml:space="preserve"> Table</t>
    </r>
    <r>
      <rPr>
        <b/>
        <sz val="11"/>
        <color theme="1"/>
        <rFont val="Arial"/>
        <family val="2"/>
        <charset val="238"/>
      </rPr>
      <t xml:space="preserve"> 11. UZROCI MRTVOROĐENJA I RANIH NEONATALNIH SMRTI U 2020. GODINI</t>
    </r>
  </si>
  <si>
    <t>Causes of stillbirths and early neonatal deaths in  2020</t>
  </si>
  <si>
    <t>br. rano neonatalno umrlih</t>
  </si>
  <si>
    <t>no. of early neonatal deaths</t>
  </si>
  <si>
    <t>Državni zavod za statistiku (prvi rezultati)</t>
  </si>
  <si>
    <t>Central Bureau of Statistics (preliminary data)</t>
  </si>
  <si>
    <t>ŽB ČAKOVEC</t>
  </si>
  <si>
    <t>RODILIŠTE I POLIKLINIKA PODOBNIK</t>
  </si>
  <si>
    <t>ISPOSTAVE ZAVODA ZA HITNU MEDICINU DUBROVAČKO-NERETVANSKE ŽUPANIJE</t>
  </si>
  <si>
    <t>OB I BOLNICA BRANITELJA DOMOVINSKOG RATA OGULIN</t>
  </si>
  <si>
    <t>OŽB POŽEGA</t>
  </si>
  <si>
    <t>OŽB VINKOVCI</t>
  </si>
  <si>
    <t>NACIONALNA MEMORIJALNA BOLNICA VUKOVAR</t>
  </si>
  <si>
    <t>KBC SESTRE MILOSRDNICE</t>
  </si>
  <si>
    <t>OŽB NAŠICE</t>
  </si>
  <si>
    <t>OB ŠIBENSKO-KNINSKE ŽUPANIJE</t>
  </si>
  <si>
    <t>Br. ukupno rođenih</t>
  </si>
  <si>
    <t>Br. živorođenih</t>
  </si>
  <si>
    <t>Br. mrtvorođenih</t>
  </si>
  <si>
    <t>Rano neonatalno umrli (0 - 6 dana)</t>
  </si>
  <si>
    <t>Kasno i postneonatalno umrli (7 - 364 dana)</t>
  </si>
  <si>
    <r>
      <rPr>
        <b/>
        <sz val="11"/>
        <color theme="1"/>
        <rFont val="Arial"/>
        <family val="2"/>
        <charset val="238"/>
      </rPr>
      <t xml:space="preserve">Umrla dojenčad
</t>
    </r>
    <r>
      <rPr>
        <i/>
        <sz val="11"/>
        <color theme="1"/>
        <rFont val="Arial"/>
        <family val="2"/>
        <charset val="238"/>
      </rPr>
      <t>Infant deaths (0 - 364)</t>
    </r>
  </si>
  <si>
    <t>Late and postneonatal deaths (7 - 364 days)</t>
  </si>
  <si>
    <t xml:space="preserve">prijave poroda iz zdravstvenih ustanova </t>
  </si>
  <si>
    <t>Number of deliveries, total births and livebirths in Croatian healthcare institutions in the period 2010-2020</t>
  </si>
  <si>
    <t>(30.125 = 100%)</t>
  </si>
  <si>
    <t>(35.081 = 100%)</t>
  </si>
  <si>
    <t>(34.489 = 100%)</t>
  </si>
  <si>
    <t>(35.375 = 100%)</t>
  </si>
  <si>
    <t xml:space="preserve">Izvor podataka: prijave poroda iz zdravstvenih ustanova </t>
  </si>
  <si>
    <t>Source of information: Birth registration forms from healthcare institutions</t>
  </si>
  <si>
    <t>* Raspodjela rodilja s obzirom na broj ranijih poroda izračunata je uz isključivanje rodilja kod kojih je podatak nepoznat.</t>
  </si>
  <si>
    <t>* The distribution of parturients with regard to the number of previous childbirths is calculated with the omission of reports with unrecorded respective data.</t>
  </si>
  <si>
    <t>[19,85%]</t>
  </si>
  <si>
    <t>[4,77%]</t>
  </si>
  <si>
    <t>[4,34%]</t>
  </si>
  <si>
    <t>[0,80%]</t>
  </si>
  <si>
    <t>(26.595 = 100%)</t>
  </si>
  <si>
    <t>(33.985 = 100%)</t>
  </si>
  <si>
    <t>(33.365 = 100%)</t>
  </si>
  <si>
    <t>(33.299 = 100%)</t>
  </si>
  <si>
    <t>[26,34%]</t>
  </si>
  <si>
    <t>[7,53%]</t>
  </si>
  <si>
    <t>[7,28%]</t>
  </si>
  <si>
    <t>[6,62%]</t>
  </si>
  <si>
    <t>Broj ukupno</t>
  </si>
  <si>
    <t>* Raspodjela rodilja s obzirom na broj ranijih pobačaja ili prekida trudnoće izračunata je uz isključivanje rodilja kod kojih je podatak nepoznat.</t>
  </si>
  <si>
    <t>* The distribution of parturients with regard to the number of previous miscarriages/abortions is calculated with the omission of reports with unrecorded respective data.</t>
  </si>
  <si>
    <t>Number of childbearing women with regard to the outcome of pregnancy, Croatia 2010 - 2020</t>
  </si>
  <si>
    <t>Livebirths by birthweight and gestational age groups in 2020</t>
  </si>
  <si>
    <r>
      <rPr>
        <b/>
        <sz val="11"/>
        <color theme="1"/>
        <rFont val="Calibri"/>
        <family val="2"/>
        <charset val="238"/>
      </rPr>
      <t xml:space="preserve">≤ </t>
    </r>
    <r>
      <rPr>
        <b/>
        <sz val="11"/>
        <color theme="1"/>
        <rFont val="Arial"/>
        <family val="2"/>
        <charset val="238"/>
      </rPr>
      <t>21</t>
    </r>
  </si>
  <si>
    <t xml:space="preserve">22 - 27 </t>
  </si>
  <si>
    <t xml:space="preserve">28 - 31 </t>
  </si>
  <si>
    <t xml:space="preserve">32 - 36 </t>
  </si>
  <si>
    <t xml:space="preserve">37 - 41 </t>
  </si>
  <si>
    <t xml:space="preserve">≥ 42 </t>
  </si>
  <si>
    <r>
      <rPr>
        <sz val="11"/>
        <color theme="1"/>
        <rFont val="Calibri"/>
        <family val="2"/>
        <charset val="238"/>
      </rPr>
      <t xml:space="preserve">&lt; </t>
    </r>
    <r>
      <rPr>
        <sz val="11"/>
        <color theme="1"/>
        <rFont val="Arial"/>
        <family val="2"/>
        <charset val="238"/>
      </rPr>
      <t>500</t>
    </r>
  </si>
  <si>
    <t>500 - 999</t>
  </si>
  <si>
    <t>1500 - 1999</t>
  </si>
  <si>
    <t>2000 - 2499</t>
  </si>
  <si>
    <t>2500 - 2999</t>
  </si>
  <si>
    <t>3000 - 3499</t>
  </si>
  <si>
    <t>3500 - 3999</t>
  </si>
  <si>
    <t>4000 - 4499</t>
  </si>
  <si>
    <t>1000 - 1499</t>
  </si>
  <si>
    <t>15 - 19</t>
  </si>
  <si>
    <t>20 - 24</t>
  </si>
  <si>
    <t>25 - 29</t>
  </si>
  <si>
    <t>30 - 34</t>
  </si>
  <si>
    <t>35 - 39</t>
  </si>
  <si>
    <t>40 - 44</t>
  </si>
  <si>
    <t>45 - 49</t>
  </si>
  <si>
    <t>Livebirths by birthweight and maternal age in 2020</t>
  </si>
  <si>
    <t>&lt; 500</t>
  </si>
  <si>
    <t>Ukupno - Total</t>
  </si>
  <si>
    <t>maternal age</t>
  </si>
  <si>
    <t>&lt; 15</t>
  </si>
  <si>
    <t>≥ 50</t>
  </si>
  <si>
    <t>(36.592 = 100%)</t>
  </si>
  <si>
    <t>(35.905 = 100%)</t>
  </si>
  <si>
    <t>(35.640 = 100%)</t>
  </si>
  <si>
    <t>1 - 3</t>
  </si>
  <si>
    <t>4 - 6</t>
  </si>
  <si>
    <t>7 - 8</t>
  </si>
  <si>
    <t>≥ 9</t>
  </si>
  <si>
    <t>[0,44%]</t>
  </si>
  <si>
    <t>[0,23%]</t>
  </si>
  <si>
    <t>[0,05%]</t>
  </si>
  <si>
    <t>13 - 21</t>
  </si>
  <si>
    <t>1 - 8</t>
  </si>
  <si>
    <t>9 - 12</t>
  </si>
  <si>
    <t>(32.138 = 100%)</t>
  </si>
  <si>
    <t>(34.982 = 100%)</t>
  </si>
  <si>
    <t>(35.083 = 100%)</t>
  </si>
  <si>
    <t>[12,56%]</t>
  </si>
  <si>
    <t>[2,79%]</t>
  </si>
  <si>
    <t>[1,61%]</t>
  </si>
  <si>
    <r>
      <t>Tablica -</t>
    </r>
    <r>
      <rPr>
        <i/>
        <sz val="11"/>
        <color theme="1"/>
        <rFont val="Arial"/>
        <family val="2"/>
        <charset val="238"/>
      </rPr>
      <t xml:space="preserve"> Table</t>
    </r>
    <r>
      <rPr>
        <b/>
        <sz val="11"/>
        <color theme="1"/>
        <rFont val="Arial"/>
        <family val="2"/>
        <charset val="238"/>
      </rPr>
      <t xml:space="preserve"> 9. </t>
    </r>
  </si>
  <si>
    <t>Napomena: raspodjela rodilja s obzirom na vrijeme prvog antenatalnog pregleda izračunata je uz isključivanje rodilja kod kojih je podatak nepoznat.</t>
  </si>
  <si>
    <t>≥ 22</t>
  </si>
  <si>
    <t>Childbirths by method of completion in 2018 - 2020</t>
  </si>
  <si>
    <t>method of completion</t>
  </si>
  <si>
    <r>
      <t>vakuum-ekstrakcija -</t>
    </r>
    <r>
      <rPr>
        <i/>
        <sz val="11"/>
        <color theme="1"/>
        <rFont val="Arial"/>
        <family val="2"/>
        <charset val="238"/>
      </rPr>
      <t xml:space="preserve"> vacuum extraction</t>
    </r>
  </si>
  <si>
    <r>
      <t xml:space="preserve">carski rez - </t>
    </r>
    <r>
      <rPr>
        <i/>
        <sz val="11"/>
        <color theme="1"/>
        <rFont val="Arial"/>
        <family val="2"/>
        <charset val="238"/>
      </rPr>
      <t>C-section</t>
    </r>
  </si>
  <si>
    <r>
      <t>vaginalni spontani - s</t>
    </r>
    <r>
      <rPr>
        <i/>
        <sz val="11"/>
        <color theme="1"/>
        <rFont val="Arial"/>
        <family val="2"/>
        <charset val="238"/>
      </rPr>
      <t>pontaneous vaginal</t>
    </r>
  </si>
  <si>
    <t>Note: The distribution of parturients with regard to gestational age at the first antenatal visit is calculated with the omission of reports with unrecorded respective data.</t>
  </si>
  <si>
    <r>
      <t>Tablica -</t>
    </r>
    <r>
      <rPr>
        <i/>
        <sz val="11"/>
        <color theme="1"/>
        <rFont val="Arial"/>
        <family val="2"/>
        <charset val="238"/>
      </rPr>
      <t xml:space="preserve"> Table</t>
    </r>
    <r>
      <rPr>
        <b/>
        <sz val="11"/>
        <color theme="1"/>
        <rFont val="Arial"/>
        <family val="2"/>
        <charset val="238"/>
      </rPr>
      <t xml:space="preserve"> 8. PORODI PREMA BROJU ANTENATALNIH PREGLEDA 2018.- 2020.GODINE </t>
    </r>
    <r>
      <rPr>
        <sz val="11"/>
        <color theme="1"/>
        <rFont val="Arial"/>
        <family val="2"/>
        <charset val="238"/>
      </rPr>
      <t xml:space="preserve">- Childbirths with regard to the number of antenatal visits </t>
    </r>
    <r>
      <rPr>
        <i/>
        <sz val="11"/>
        <color theme="1"/>
        <rFont val="Arial"/>
        <family val="2"/>
        <charset val="238"/>
      </rPr>
      <t>2018 - 2020</t>
    </r>
  </si>
  <si>
    <r>
      <t xml:space="preserve">ukupan broj antenatalnih kontrola - </t>
    </r>
    <r>
      <rPr>
        <i/>
        <sz val="11"/>
        <color rgb="FF000000"/>
        <rFont val="Arial"/>
        <family val="2"/>
        <charset val="238"/>
      </rPr>
      <t>total no. of antenatal visits</t>
    </r>
    <r>
      <rPr>
        <b/>
        <i/>
        <sz val="11"/>
        <color rgb="FF000000"/>
        <rFont val="Arial"/>
        <family val="2"/>
        <charset val="238"/>
      </rPr>
      <t xml:space="preserve"> </t>
    </r>
  </si>
  <si>
    <t>Napomena: raspodjela rodilja s obzirom na broj antenatalnih pregleda izračunata je uz isključivanje rodilja kod kojih je podatak nepoznat.</t>
  </si>
  <si>
    <t>Note: The distribution of parturients with regard to the number of antenatal visits is calculated with the omission of reports with unrecorded respective data.</t>
  </si>
  <si>
    <r>
      <t xml:space="preserve">  </t>
    </r>
    <r>
      <rPr>
        <b/>
        <sz val="11"/>
        <color theme="1"/>
        <rFont val="Calibri"/>
        <family val="2"/>
        <charset val="238"/>
      </rPr>
      <t xml:space="preserve">≥ </t>
    </r>
    <r>
      <rPr>
        <b/>
        <sz val="11"/>
        <color theme="1"/>
        <rFont val="Arial"/>
        <family val="2"/>
        <charset val="238"/>
      </rPr>
      <t xml:space="preserve">7  </t>
    </r>
  </si>
  <si>
    <r>
      <t>RODILJE PREMA BROJU RANIJIH PORODA U RAZDOBLJU OD 2010. DO 2020. GODINE</t>
    </r>
    <r>
      <rPr>
        <sz val="11"/>
        <color theme="1"/>
        <rFont val="Arial"/>
        <family val="2"/>
        <charset val="238"/>
      </rPr>
      <t xml:space="preserve"> -</t>
    </r>
    <r>
      <rPr>
        <b/>
        <sz val="11"/>
        <color theme="1"/>
        <rFont val="Arial"/>
        <family val="2"/>
        <charset val="238"/>
      </rPr>
      <t xml:space="preserve"> </t>
    </r>
    <r>
      <rPr>
        <i/>
        <sz val="11"/>
        <color theme="1"/>
        <rFont val="Arial"/>
        <family val="2"/>
        <charset val="238"/>
      </rPr>
      <t>Childbearing women in the period 2010 - 2020 with regard to the number of previous childbirths</t>
    </r>
  </si>
  <si>
    <t>Childbearing women in the period 2010 - 2020 with regard to the number of previous miscarriages/abortions</t>
  </si>
  <si>
    <r>
      <t xml:space="preserve">četvero - </t>
    </r>
    <r>
      <rPr>
        <i/>
        <sz val="11"/>
        <rFont val="Arial"/>
        <family val="2"/>
        <charset val="238"/>
      </rPr>
      <t>quadruplet</t>
    </r>
  </si>
  <si>
    <t>delivered</t>
  </si>
  <si>
    <r>
      <t xml:space="preserve">ukupno - </t>
    </r>
    <r>
      <rPr>
        <i/>
        <sz val="11"/>
        <color theme="1"/>
        <rFont val="Arial"/>
        <family val="2"/>
        <charset val="238"/>
      </rPr>
      <t>total</t>
    </r>
  </si>
  <si>
    <r>
      <t xml:space="preserve">jedno - </t>
    </r>
    <r>
      <rPr>
        <b/>
        <i/>
        <sz val="11"/>
        <color theme="1"/>
        <rFont val="Arial"/>
        <family val="2"/>
        <charset val="238"/>
      </rPr>
      <t>single</t>
    </r>
  </si>
  <si>
    <r>
      <t xml:space="preserve">dvoje - </t>
    </r>
    <r>
      <rPr>
        <b/>
        <i/>
        <sz val="11"/>
        <color theme="1"/>
        <rFont val="Arial"/>
        <family val="2"/>
        <charset val="238"/>
      </rPr>
      <t>twin</t>
    </r>
  </si>
  <si>
    <r>
      <t xml:space="preserve">troje - </t>
    </r>
    <r>
      <rPr>
        <b/>
        <i/>
        <sz val="11"/>
        <color theme="1"/>
        <rFont val="Arial"/>
        <family val="2"/>
        <charset val="238"/>
      </rPr>
      <t>triplet</t>
    </r>
  </si>
  <si>
    <r>
      <t xml:space="preserve">ukupno - </t>
    </r>
    <r>
      <rPr>
        <b/>
        <i/>
        <sz val="11"/>
        <color theme="1"/>
        <rFont val="Arial"/>
        <family val="2"/>
        <charset val="238"/>
      </rPr>
      <t>total</t>
    </r>
  </si>
  <si>
    <t>Number of total livebirths, stillbirths and infant deaths in Croatian maternity facilities in 2020</t>
  </si>
  <si>
    <t>PORODI PREMA GESTACIJSKOJ DOBI PRI PRVOM ANTENATALNOM PREGLEDU 2018. - 2020. G.</t>
  </si>
  <si>
    <t>Childbirths with regard to gestational age at the first antenatal visit 2018 - 2020</t>
  </si>
  <si>
    <r>
      <t xml:space="preserve">vaginalni – zadak - </t>
    </r>
    <r>
      <rPr>
        <i/>
        <sz val="11"/>
        <color theme="1"/>
        <rFont val="Arial"/>
        <family val="2"/>
        <charset val="238"/>
      </rPr>
      <t>breech delivery</t>
    </r>
  </si>
  <si>
    <r>
      <t xml:space="preserve">vaginalni - zadak – </t>
    </r>
    <r>
      <rPr>
        <i/>
        <sz val="11"/>
        <color theme="1"/>
        <rFont val="Arial"/>
        <family val="2"/>
        <charset val="238"/>
      </rPr>
      <t>breech delivery</t>
    </r>
  </si>
  <si>
    <r>
      <t xml:space="preserve">kongenitalne malformacije / </t>
    </r>
    <r>
      <rPr>
        <i/>
        <sz val="11"/>
        <color theme="1"/>
        <rFont val="Arial"/>
        <family val="2"/>
        <charset val="238"/>
      </rPr>
      <t xml:space="preserve">congenital malformations </t>
    </r>
    <r>
      <rPr>
        <sz val="11"/>
        <color theme="1"/>
        <rFont val="Arial"/>
        <family val="2"/>
        <charset val="238"/>
      </rPr>
      <t>(Q00 - Q99</t>
    </r>
    <r>
      <rPr>
        <i/>
        <sz val="11"/>
        <color theme="1"/>
        <rFont val="Arial"/>
        <family val="2"/>
        <charset val="238"/>
      </rPr>
      <t xml:space="preserve">) </t>
    </r>
  </si>
  <si>
    <r>
      <t xml:space="preserve">komplikacije u trudnoći / </t>
    </r>
    <r>
      <rPr>
        <i/>
        <sz val="11"/>
        <color theme="1"/>
        <rFont val="Arial"/>
        <family val="2"/>
        <charset val="238"/>
      </rPr>
      <t>pregnancy complications</t>
    </r>
    <r>
      <rPr>
        <sz val="11"/>
        <color theme="1"/>
        <rFont val="Arial"/>
        <family val="2"/>
        <charset val="238"/>
      </rPr>
      <t xml:space="preserve"> (P01 - P04 bez/</t>
    </r>
    <r>
      <rPr>
        <i/>
        <sz val="11"/>
        <color theme="1"/>
        <rFont val="Arial"/>
        <family val="2"/>
        <charset val="238"/>
      </rPr>
      <t>without</t>
    </r>
    <r>
      <rPr>
        <sz val="11"/>
        <color theme="1"/>
        <rFont val="Arial"/>
        <family val="2"/>
        <charset val="238"/>
      </rPr>
      <t xml:space="preserve"> P02.5 - P02.7; P50)</t>
    </r>
  </si>
  <si>
    <r>
      <t xml:space="preserve">asfiksija / </t>
    </r>
    <r>
      <rPr>
        <i/>
        <sz val="11"/>
        <color theme="1"/>
        <rFont val="Arial"/>
        <family val="2"/>
        <charset val="238"/>
      </rPr>
      <t>asphyxia</t>
    </r>
    <r>
      <rPr>
        <sz val="11"/>
        <color theme="1"/>
        <rFont val="Arial"/>
        <family val="2"/>
        <charset val="238"/>
      </rPr>
      <t xml:space="preserve"> (P02.5; P02.6; P20; P21; P24; P91.6) </t>
    </r>
  </si>
  <si>
    <r>
      <t xml:space="preserve">nezrelost / </t>
    </r>
    <r>
      <rPr>
        <i/>
        <sz val="11"/>
        <color theme="1"/>
        <rFont val="Arial"/>
        <family val="2"/>
        <charset val="238"/>
      </rPr>
      <t>immaturity</t>
    </r>
    <r>
      <rPr>
        <sz val="11"/>
        <color theme="1"/>
        <rFont val="Arial"/>
        <family val="2"/>
        <charset val="238"/>
      </rPr>
      <t xml:space="preserve"> (P07; P22; P25.0 - P28.0; P52; P77) </t>
    </r>
  </si>
  <si>
    <r>
      <t xml:space="preserve">kongenitalne i neonatalne infekcije / </t>
    </r>
    <r>
      <rPr>
        <i/>
        <sz val="11"/>
        <color theme="1"/>
        <rFont val="Arial"/>
        <family val="2"/>
        <charset val="238"/>
      </rPr>
      <t>congenital and neonatal infections</t>
    </r>
    <r>
      <rPr>
        <sz val="11"/>
        <color theme="1"/>
        <rFont val="Arial"/>
        <family val="2"/>
        <charset val="238"/>
      </rPr>
      <t xml:space="preserve"> (P02.7; P23; P35 - P39) </t>
    </r>
  </si>
  <si>
    <r>
      <t xml:space="preserve">bolesti majke u trudnoći, drugi i nepoznati uzroci / </t>
    </r>
    <r>
      <rPr>
        <i/>
        <sz val="11"/>
        <color theme="1"/>
        <rFont val="Arial"/>
        <family val="2"/>
        <charset val="238"/>
      </rPr>
      <t>maternal disorders in pregnancy, other and unknown causes</t>
    </r>
  </si>
  <si>
    <r>
      <t xml:space="preserve">Ukupno / </t>
    </r>
    <r>
      <rPr>
        <i/>
        <sz val="11"/>
        <color theme="1"/>
        <rFont val="Arial"/>
        <family val="2"/>
        <charset val="238"/>
      </rPr>
      <t>total</t>
    </r>
  </si>
  <si>
    <t>Izvor podataka: prijave poroda i perinatalnih smrti iz zdravstvenih ustanova</t>
  </si>
</sst>
</file>

<file path=xl/styles.xml><?xml version="1.0" encoding="utf-8"?>
<styleSheet xmlns="http://schemas.openxmlformats.org/spreadsheetml/2006/main">
  <numFmts count="1">
    <numFmt numFmtId="164" formatCode="0.0"/>
  </numFmts>
  <fonts count="28">
    <font>
      <sz val="11"/>
      <color theme="1"/>
      <name val="Calibri"/>
      <family val="2"/>
      <charset val="238"/>
      <scheme val="minor"/>
    </font>
    <font>
      <sz val="4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i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i/>
      <sz val="11"/>
      <color theme="1"/>
      <name val="Arial"/>
      <family val="2"/>
      <charset val="238"/>
    </font>
    <font>
      <sz val="11"/>
      <name val="Arial"/>
      <family val="2"/>
      <charset val="238"/>
    </font>
    <font>
      <sz val="11"/>
      <color rgb="FF9C6500"/>
      <name val="Arial"/>
      <family val="2"/>
      <charset val="238"/>
    </font>
    <font>
      <sz val="11"/>
      <color rgb="FF006100"/>
      <name val="Arial"/>
      <family val="2"/>
      <charset val="238"/>
    </font>
    <font>
      <sz val="11"/>
      <color indexed="8"/>
      <name val="Calibri"/>
      <family val="2"/>
      <scheme val="minor"/>
    </font>
    <font>
      <sz val="11"/>
      <color indexed="8"/>
      <name val="Arial"/>
      <family val="2"/>
      <charset val="238"/>
    </font>
    <font>
      <sz val="11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i/>
      <sz val="9"/>
      <color theme="1"/>
      <name val="Arial"/>
      <family val="2"/>
      <charset val="238"/>
    </font>
    <font>
      <b/>
      <sz val="11"/>
      <color rgb="FF000000"/>
      <name val="Arial"/>
      <family val="2"/>
      <charset val="238"/>
    </font>
    <font>
      <b/>
      <i/>
      <sz val="11"/>
      <color rgb="FF000000"/>
      <name val="Arial"/>
      <family val="2"/>
      <charset val="238"/>
    </font>
    <font>
      <i/>
      <sz val="11"/>
      <color rgb="FF000000"/>
      <name val="Arial"/>
      <family val="2"/>
      <charset val="238"/>
    </font>
    <font>
      <sz val="11"/>
      <color rgb="FF000000"/>
      <name val="Arial"/>
      <family val="2"/>
      <charset val="238"/>
    </font>
    <font>
      <i/>
      <sz val="7"/>
      <color theme="1"/>
      <name val="Arial"/>
      <family val="2"/>
      <charset val="238"/>
    </font>
    <font>
      <i/>
      <sz val="7"/>
      <color rgb="FF000000"/>
      <name val="Arial"/>
      <family val="2"/>
      <charset val="238"/>
    </font>
    <font>
      <b/>
      <i/>
      <sz val="7"/>
      <color theme="1"/>
      <name val="Arial"/>
      <family val="2"/>
      <charset val="238"/>
    </font>
    <font>
      <i/>
      <sz val="1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</fills>
  <borders count="22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/>
    <xf numFmtId="0" fontId="5" fillId="2" borderId="0" applyNumberFormat="0" applyBorder="0" applyAlignment="0" applyProtection="0"/>
    <xf numFmtId="0" fontId="6" fillId="3" borderId="0" applyNumberFormat="0" applyBorder="0" applyAlignment="0" applyProtection="0"/>
    <xf numFmtId="0" fontId="7" fillId="4" borderId="0" applyNumberFormat="0" applyBorder="0" applyAlignment="0" applyProtection="0"/>
    <xf numFmtId="0" fontId="15" fillId="0" borderId="0"/>
  </cellStyleXfs>
  <cellXfs count="236">
    <xf numFmtId="0" fontId="0" fillId="0" borderId="0" xfId="0"/>
    <xf numFmtId="0" fontId="1" fillId="0" borderId="0" xfId="0" applyFont="1"/>
    <xf numFmtId="0" fontId="0" fillId="0" borderId="0" xfId="0" applyFont="1"/>
    <xf numFmtId="0" fontId="0" fillId="0" borderId="0" xfId="0" applyFont="1" applyFill="1"/>
    <xf numFmtId="0" fontId="0" fillId="0" borderId="0" xfId="0" applyFont="1" applyFill="1" applyAlignment="1"/>
    <xf numFmtId="0" fontId="0" fillId="0" borderId="0" xfId="0" applyFont="1" applyFill="1" applyAlignment="1">
      <alignment vertical="center"/>
    </xf>
    <xf numFmtId="0" fontId="0" fillId="0" borderId="0" xfId="0" applyFont="1" applyFill="1"/>
    <xf numFmtId="0" fontId="0" fillId="0" borderId="0" xfId="0" applyFill="1"/>
    <xf numFmtId="0" fontId="0" fillId="0" borderId="0" xfId="0"/>
    <xf numFmtId="0" fontId="0" fillId="0" borderId="0" xfId="0" applyFont="1"/>
    <xf numFmtId="0" fontId="8" fillId="0" borderId="0" xfId="0" applyFont="1" applyAlignment="1"/>
    <xf numFmtId="0" fontId="10" fillId="0" borderId="0" xfId="0" applyFont="1" applyAlignment="1"/>
    <xf numFmtId="0" fontId="10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NumberFormat="1" applyFont="1" applyBorder="1"/>
    <xf numFmtId="0" fontId="10" fillId="0" borderId="0" xfId="0" applyFont="1" applyFill="1" applyBorder="1"/>
    <xf numFmtId="0" fontId="10" fillId="0" borderId="0" xfId="0" applyFont="1" applyFill="1"/>
    <xf numFmtId="0" fontId="8" fillId="0" borderId="0" xfId="0" applyFont="1" applyBorder="1"/>
    <xf numFmtId="3" fontId="8" fillId="0" borderId="0" xfId="0" applyNumberFormat="1" applyFont="1" applyBorder="1"/>
    <xf numFmtId="0" fontId="10" fillId="0" borderId="0" xfId="0" applyFont="1" applyFill="1" applyAlignment="1"/>
    <xf numFmtId="0" fontId="10" fillId="0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0" fillId="0" borderId="0" xfId="0" applyFill="1" applyAlignment="1">
      <alignment horizontal="left"/>
    </xf>
    <xf numFmtId="0" fontId="0" fillId="0" borderId="0" xfId="0" applyNumberFormat="1" applyFill="1"/>
    <xf numFmtId="0" fontId="3" fillId="0" borderId="0" xfId="0" applyFont="1" applyFill="1"/>
    <xf numFmtId="0" fontId="3" fillId="0" borderId="0" xfId="0" applyNumberFormat="1" applyFont="1" applyFill="1"/>
    <xf numFmtId="3" fontId="3" fillId="0" borderId="0" xfId="0" applyNumberFormat="1" applyFont="1" applyFill="1"/>
    <xf numFmtId="0" fontId="4" fillId="0" borderId="0" xfId="0" applyFont="1" applyFill="1" applyAlignment="1">
      <alignment vertical="center"/>
    </xf>
    <xf numFmtId="0" fontId="8" fillId="0" borderId="0" xfId="0" applyFont="1" applyFill="1" applyBorder="1"/>
    <xf numFmtId="0" fontId="8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3" fontId="10" fillId="0" borderId="0" xfId="0" applyNumberFormat="1" applyFont="1"/>
    <xf numFmtId="3" fontId="10" fillId="0" borderId="0" xfId="0" applyNumberFormat="1" applyFont="1" applyAlignment="1">
      <alignment horizontal="right"/>
    </xf>
    <xf numFmtId="0" fontId="10" fillId="0" borderId="0" xfId="0" applyFont="1" applyAlignment="1">
      <alignment horizontal="right"/>
    </xf>
    <xf numFmtId="3" fontId="10" fillId="0" borderId="0" xfId="0" applyNumberFormat="1" applyFont="1" applyAlignment="1"/>
    <xf numFmtId="0" fontId="10" fillId="0" borderId="0" xfId="0" applyFont="1" applyBorder="1"/>
    <xf numFmtId="0" fontId="10" fillId="0" borderId="0" xfId="0" applyFont="1" applyBorder="1" applyAlignment="1">
      <alignment horizontal="right"/>
    </xf>
    <xf numFmtId="0" fontId="9" fillId="0" borderId="0" xfId="0" applyFont="1" applyAlignment="1"/>
    <xf numFmtId="0" fontId="10" fillId="0" borderId="0" xfId="0" quotePrefix="1" applyFont="1" applyAlignment="1"/>
    <xf numFmtId="0" fontId="10" fillId="0" borderId="0" xfId="0" applyFont="1" applyAlignment="1">
      <alignment horizontal="left" indent="9"/>
    </xf>
    <xf numFmtId="9" fontId="10" fillId="0" borderId="0" xfId="0" applyNumberFormat="1" applyFont="1"/>
    <xf numFmtId="2" fontId="10" fillId="0" borderId="0" xfId="0" applyNumberFormat="1" applyFont="1"/>
    <xf numFmtId="0" fontId="8" fillId="0" borderId="0" xfId="0" applyNumberFormat="1" applyFont="1" applyFill="1" applyBorder="1"/>
    <xf numFmtId="0" fontId="10" fillId="0" borderId="0" xfId="0" applyFont="1" applyAlignment="1">
      <alignment horizontal="left" indent="13"/>
    </xf>
    <xf numFmtId="3" fontId="10" fillId="0" borderId="0" xfId="0" applyNumberFormat="1" applyFont="1" applyFill="1" applyBorder="1"/>
    <xf numFmtId="9" fontId="10" fillId="0" borderId="0" xfId="0" applyNumberFormat="1" applyFont="1" applyBorder="1"/>
    <xf numFmtId="2" fontId="10" fillId="0" borderId="0" xfId="0" applyNumberFormat="1" applyFont="1" applyFill="1" applyBorder="1"/>
    <xf numFmtId="2" fontId="8" fillId="0" borderId="0" xfId="0" applyNumberFormat="1" applyFont="1" applyFill="1" applyBorder="1"/>
    <xf numFmtId="3" fontId="10" fillId="0" borderId="0" xfId="0" applyNumberFormat="1" applyFont="1" applyFill="1"/>
    <xf numFmtId="2" fontId="10" fillId="0" borderId="0" xfId="0" applyNumberFormat="1" applyFont="1" applyFill="1"/>
    <xf numFmtId="0" fontId="10" fillId="0" borderId="0" xfId="0" applyNumberFormat="1" applyFont="1" applyFill="1"/>
    <xf numFmtId="3" fontId="12" fillId="0" borderId="0" xfId="0" applyNumberFormat="1" applyFont="1" applyFill="1"/>
    <xf numFmtId="0" fontId="8" fillId="0" borderId="0" xfId="0" applyFont="1" applyFill="1" applyAlignment="1"/>
    <xf numFmtId="0" fontId="8" fillId="0" borderId="0" xfId="0" applyFont="1" applyFill="1"/>
    <xf numFmtId="0" fontId="9" fillId="0" borderId="0" xfId="0" applyFont="1" applyFill="1"/>
    <xf numFmtId="0" fontId="10" fillId="0" borderId="0" xfId="0" applyFont="1" applyFill="1" applyBorder="1" applyAlignment="1"/>
    <xf numFmtId="2" fontId="10" fillId="0" borderId="0" xfId="0" applyNumberFormat="1" applyFont="1" applyBorder="1"/>
    <xf numFmtId="0" fontId="9" fillId="0" borderId="0" xfId="0" applyFont="1" applyFill="1" applyBorder="1"/>
    <xf numFmtId="2" fontId="10" fillId="0" borderId="0" xfId="2" applyNumberFormat="1" applyFont="1" applyFill="1" applyBorder="1"/>
    <xf numFmtId="0" fontId="13" fillId="0" borderId="0" xfId="3" applyFont="1" applyFill="1" applyBorder="1" applyAlignment="1">
      <alignment horizontal="left"/>
    </xf>
    <xf numFmtId="0" fontId="14" fillId="0" borderId="0" xfId="1" applyFont="1" applyFill="1" applyBorder="1"/>
    <xf numFmtId="0" fontId="9" fillId="0" borderId="0" xfId="0" applyFont="1" applyAlignment="1">
      <alignment horizontal="right"/>
    </xf>
    <xf numFmtId="1" fontId="8" fillId="0" borderId="0" xfId="0" applyNumberFormat="1" applyFont="1" applyFill="1" applyBorder="1"/>
    <xf numFmtId="0" fontId="8" fillId="0" borderId="0" xfId="0" applyFont="1" applyBorder="1" applyAlignment="1">
      <alignment horizontal="right"/>
    </xf>
    <xf numFmtId="3" fontId="10" fillId="0" borderId="0" xfId="0" applyNumberFormat="1" applyFont="1" applyBorder="1"/>
    <xf numFmtId="1" fontId="10" fillId="0" borderId="0" xfId="0" applyNumberFormat="1" applyFont="1" applyFill="1"/>
    <xf numFmtId="0" fontId="10" fillId="0" borderId="0" xfId="2" applyFont="1" applyFill="1" applyBorder="1" applyAlignment="1">
      <alignment horizontal="right"/>
    </xf>
    <xf numFmtId="49" fontId="9" fillId="0" borderId="0" xfId="0" applyNumberFormat="1" applyFont="1" applyAlignment="1"/>
    <xf numFmtId="49" fontId="8" fillId="0" borderId="0" xfId="0" applyNumberFormat="1" applyFont="1" applyAlignment="1"/>
    <xf numFmtId="0" fontId="10" fillId="0" borderId="0" xfId="0" applyFont="1" applyAlignment="1">
      <alignment horizontal="center"/>
    </xf>
    <xf numFmtId="3" fontId="0" fillId="0" borderId="0" xfId="0" applyNumberFormat="1"/>
    <xf numFmtId="0" fontId="8" fillId="0" borderId="0" xfId="0" applyFont="1" applyAlignment="1">
      <alignment horizontal="center"/>
    </xf>
    <xf numFmtId="4" fontId="10" fillId="0" borderId="0" xfId="2" applyNumberFormat="1" applyFont="1" applyFill="1" applyBorder="1"/>
    <xf numFmtId="3" fontId="8" fillId="0" borderId="0" xfId="0" applyNumberFormat="1" applyFont="1" applyFill="1" applyBorder="1"/>
    <xf numFmtId="2" fontId="12" fillId="0" borderId="0" xfId="0" applyNumberFormat="1" applyFont="1" applyFill="1" applyBorder="1"/>
    <xf numFmtId="3" fontId="0" fillId="0" borderId="0" xfId="0" applyNumberFormat="1" applyFill="1"/>
    <xf numFmtId="2" fontId="0" fillId="0" borderId="0" xfId="0" applyNumberFormat="1" applyFill="1"/>
    <xf numFmtId="0" fontId="10" fillId="0" borderId="0" xfId="0" applyFont="1" applyFill="1" applyBorder="1" applyAlignment="1">
      <alignment horizontal="right"/>
    </xf>
    <xf numFmtId="0" fontId="10" fillId="0" borderId="5" xfId="0" applyFont="1" applyFill="1" applyBorder="1"/>
    <xf numFmtId="3" fontId="10" fillId="0" borderId="5" xfId="0" applyNumberFormat="1" applyFont="1" applyFill="1" applyBorder="1"/>
    <xf numFmtId="0" fontId="16" fillId="0" borderId="5" xfId="4" applyFont="1" applyFill="1" applyBorder="1"/>
    <xf numFmtId="0" fontId="10" fillId="0" borderId="0" xfId="0" applyFont="1" applyFill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0" xfId="0" applyNumberFormat="1" applyFont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3" fontId="10" fillId="0" borderId="0" xfId="0" applyNumberFormat="1" applyFont="1" applyBorder="1" applyAlignment="1">
      <alignment horizontal="right"/>
    </xf>
    <xf numFmtId="3" fontId="8" fillId="0" borderId="0" xfId="0" applyNumberFormat="1" applyFont="1" applyFill="1" applyBorder="1" applyAlignment="1">
      <alignment horizontal="right"/>
    </xf>
    <xf numFmtId="3" fontId="8" fillId="0" borderId="0" xfId="0" applyNumberFormat="1" applyFont="1"/>
    <xf numFmtId="2" fontId="8" fillId="0" borderId="0" xfId="2" applyNumberFormat="1" applyFont="1" applyFill="1" applyBorder="1"/>
    <xf numFmtId="0" fontId="12" fillId="0" borderId="0" xfId="0" applyFont="1" applyFill="1" applyBorder="1"/>
    <xf numFmtId="0" fontId="10" fillId="0" borderId="0" xfId="0" applyFont="1" applyFill="1" applyAlignment="1">
      <alignment horizontal="left"/>
    </xf>
    <xf numFmtId="10" fontId="0" fillId="0" borderId="0" xfId="0" applyNumberFormat="1" applyFill="1"/>
    <xf numFmtId="0" fontId="15" fillId="0" borderId="0" xfId="4"/>
    <xf numFmtId="0" fontId="19" fillId="0" borderId="0" xfId="0" applyFont="1" applyAlignment="1">
      <alignment vertical="center"/>
    </xf>
    <xf numFmtId="0" fontId="0" fillId="0" borderId="0" xfId="0" applyAlignment="1">
      <alignment horizontal="left" vertical="top"/>
    </xf>
    <xf numFmtId="0" fontId="10" fillId="0" borderId="10" xfId="0" applyFont="1" applyBorder="1"/>
    <xf numFmtId="0" fontId="20" fillId="0" borderId="11" xfId="0" applyFont="1" applyBorder="1" applyAlignment="1">
      <alignment vertical="center"/>
    </xf>
    <xf numFmtId="0" fontId="20" fillId="0" borderId="12" xfId="0" applyFont="1" applyBorder="1" applyAlignment="1">
      <alignment vertical="center"/>
    </xf>
    <xf numFmtId="0" fontId="20" fillId="0" borderId="12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49" fontId="23" fillId="0" borderId="0" xfId="0" applyNumberFormat="1" applyFont="1" applyAlignment="1">
      <alignment horizontal="center" vertical="center"/>
    </xf>
    <xf numFmtId="0" fontId="23" fillId="0" borderId="12" xfId="0" applyFont="1" applyBorder="1" applyAlignment="1">
      <alignment horizontal="center" vertical="center"/>
    </xf>
    <xf numFmtId="0" fontId="23" fillId="0" borderId="0" xfId="0" applyFont="1" applyBorder="1" applyAlignment="1">
      <alignment vertical="center"/>
    </xf>
    <xf numFmtId="3" fontId="23" fillId="0" borderId="0" xfId="0" applyNumberFormat="1" applyFont="1" applyBorder="1" applyAlignment="1">
      <alignment horizontal="center" vertical="center"/>
    </xf>
    <xf numFmtId="0" fontId="20" fillId="0" borderId="12" xfId="0" applyFont="1" applyBorder="1" applyAlignment="1">
      <alignment horizontal="left" vertical="center"/>
    </xf>
    <xf numFmtId="9" fontId="10" fillId="0" borderId="0" xfId="0" applyNumberFormat="1" applyFont="1" applyFill="1"/>
    <xf numFmtId="0" fontId="8" fillId="0" borderId="0" xfId="0" applyFont="1" applyAlignment="1">
      <alignment vertical="center"/>
    </xf>
    <xf numFmtId="0" fontId="22" fillId="0" borderId="13" xfId="0" applyFont="1" applyBorder="1" applyAlignment="1">
      <alignment vertical="center"/>
    </xf>
    <xf numFmtId="0" fontId="22" fillId="0" borderId="13" xfId="0" applyFont="1" applyBorder="1" applyAlignment="1">
      <alignment horizontal="center" vertical="center"/>
    </xf>
    <xf numFmtId="0" fontId="9" fillId="0" borderId="13" xfId="0" applyFont="1" applyBorder="1"/>
    <xf numFmtId="0" fontId="10" fillId="0" borderId="13" xfId="0" applyFont="1" applyBorder="1"/>
    <xf numFmtId="0" fontId="9" fillId="0" borderId="0" xfId="0" applyFont="1" applyAlignment="1">
      <alignment horizontal="left" vertical="center" indent="5"/>
    </xf>
    <xf numFmtId="0" fontId="20" fillId="0" borderId="0" xfId="0" applyFont="1" applyAlignment="1">
      <alignment vertical="center"/>
    </xf>
    <xf numFmtId="0" fontId="10" fillId="0" borderId="0" xfId="0" applyFont="1" applyBorder="1" applyAlignment="1">
      <alignment vertical="center"/>
    </xf>
    <xf numFmtId="3" fontId="23" fillId="0" borderId="0" xfId="0" applyNumberFormat="1" applyFont="1" applyBorder="1" applyAlignment="1">
      <alignment vertical="center"/>
    </xf>
    <xf numFmtId="9" fontId="10" fillId="0" borderId="0" xfId="0" applyNumberFormat="1" applyFont="1" applyBorder="1" applyAlignment="1">
      <alignment horizontal="center"/>
    </xf>
    <xf numFmtId="3" fontId="10" fillId="0" borderId="3" xfId="0" applyNumberFormat="1" applyFont="1" applyFill="1" applyBorder="1"/>
    <xf numFmtId="3" fontId="16" fillId="0" borderId="5" xfId="4" applyNumberFormat="1" applyFont="1" applyFill="1" applyBorder="1"/>
    <xf numFmtId="9" fontId="8" fillId="0" borderId="0" xfId="0" applyNumberFormat="1" applyFont="1" applyFill="1"/>
    <xf numFmtId="0" fontId="9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/>
    </xf>
    <xf numFmtId="9" fontId="8" fillId="0" borderId="0" xfId="0" applyNumberFormat="1" applyFont="1" applyFill="1" applyAlignment="1">
      <alignment horizontal="center"/>
    </xf>
    <xf numFmtId="3" fontId="8" fillId="0" borderId="0" xfId="0" applyNumberFormat="1" applyFont="1" applyBorder="1" applyAlignment="1">
      <alignment horizontal="center"/>
    </xf>
    <xf numFmtId="0" fontId="10" fillId="0" borderId="17" xfId="0" applyFont="1" applyBorder="1"/>
    <xf numFmtId="0" fontId="10" fillId="0" borderId="17" xfId="0" applyFont="1" applyBorder="1" applyAlignment="1">
      <alignment horizontal="center"/>
    </xf>
    <xf numFmtId="0" fontId="10" fillId="0" borderId="17" xfId="0" applyFont="1" applyBorder="1" applyAlignment="1">
      <alignment horizontal="right"/>
    </xf>
    <xf numFmtId="0" fontId="9" fillId="0" borderId="14" xfId="0" applyFont="1" applyBorder="1"/>
    <xf numFmtId="0" fontId="9" fillId="0" borderId="14" xfId="0" applyFont="1" applyBorder="1" applyAlignment="1">
      <alignment horizontal="center"/>
    </xf>
    <xf numFmtId="0" fontId="9" fillId="0" borderId="14" xfId="0" applyFont="1" applyBorder="1" applyAlignment="1">
      <alignment horizontal="right"/>
    </xf>
    <xf numFmtId="0" fontId="10" fillId="0" borderId="0" xfId="0" applyFont="1" applyBorder="1" applyAlignment="1">
      <alignment horizontal="left"/>
    </xf>
    <xf numFmtId="2" fontId="8" fillId="0" borderId="0" xfId="0" applyNumberFormat="1" applyFont="1"/>
    <xf numFmtId="0" fontId="8" fillId="0" borderId="0" xfId="0" applyFont="1" applyFill="1" applyAlignment="1">
      <alignment horizontal="center"/>
    </xf>
    <xf numFmtId="4" fontId="10" fillId="0" borderId="0" xfId="0" applyNumberFormat="1" applyFont="1"/>
    <xf numFmtId="0" fontId="9" fillId="0" borderId="0" xfId="0" applyFont="1" applyAlignment="1">
      <alignment horizontal="center"/>
    </xf>
    <xf numFmtId="9" fontId="8" fillId="0" borderId="0" xfId="0" applyNumberFormat="1" applyFont="1" applyAlignment="1">
      <alignment horizontal="right"/>
    </xf>
    <xf numFmtId="9" fontId="10" fillId="0" borderId="0" xfId="0" applyNumberFormat="1" applyFont="1" applyFill="1" applyBorder="1" applyAlignment="1">
      <alignment horizontal="right"/>
    </xf>
    <xf numFmtId="9" fontId="10" fillId="0" borderId="0" xfId="0" applyNumberFormat="1" applyFont="1" applyBorder="1" applyAlignment="1">
      <alignment horizontal="right"/>
    </xf>
    <xf numFmtId="3" fontId="23" fillId="0" borderId="0" xfId="0" applyNumberFormat="1" applyFont="1" applyFill="1" applyBorder="1" applyAlignment="1">
      <alignment horizontal="center" vertical="center"/>
    </xf>
    <xf numFmtId="3" fontId="20" fillId="0" borderId="0" xfId="0" applyNumberFormat="1" applyFont="1" applyFill="1" applyBorder="1" applyAlignment="1">
      <alignment horizontal="center" vertical="center"/>
    </xf>
    <xf numFmtId="0" fontId="10" fillId="0" borderId="7" xfId="0" applyFont="1" applyBorder="1"/>
    <xf numFmtId="0" fontId="9" fillId="0" borderId="7" xfId="0" applyFont="1" applyBorder="1"/>
    <xf numFmtId="0" fontId="10" fillId="0" borderId="5" xfId="0" applyFont="1" applyBorder="1"/>
    <xf numFmtId="0" fontId="10" fillId="0" borderId="5" xfId="0" applyFont="1" applyFill="1" applyBorder="1" applyAlignment="1">
      <alignment horizontal="center"/>
    </xf>
    <xf numFmtId="0" fontId="10" fillId="0" borderId="5" xfId="0" applyFont="1" applyBorder="1" applyAlignment="1">
      <alignment horizontal="center"/>
    </xf>
    <xf numFmtId="2" fontId="10" fillId="0" borderId="5" xfId="0" applyNumberFormat="1" applyFont="1" applyBorder="1" applyAlignment="1">
      <alignment horizontal="center"/>
    </xf>
    <xf numFmtId="0" fontId="10" fillId="0" borderId="3" xfId="0" applyFont="1" applyFill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0" fillId="0" borderId="0" xfId="0" applyBorder="1"/>
    <xf numFmtId="10" fontId="0" fillId="0" borderId="0" xfId="0" applyNumberFormat="1"/>
    <xf numFmtId="0" fontId="22" fillId="0" borderId="13" xfId="0" applyFont="1" applyBorder="1" applyAlignment="1">
      <alignment horizontal="center" vertical="center"/>
    </xf>
    <xf numFmtId="3" fontId="10" fillId="0" borderId="0" xfId="0" applyNumberFormat="1" applyFont="1" applyFill="1" applyAlignment="1"/>
    <xf numFmtId="9" fontId="10" fillId="0" borderId="0" xfId="0" applyNumberFormat="1" applyFont="1" applyAlignment="1">
      <alignment horizontal="right"/>
    </xf>
    <xf numFmtId="0" fontId="0" fillId="0" borderId="13" xfId="0" applyBorder="1"/>
    <xf numFmtId="0" fontId="20" fillId="0" borderId="0" xfId="0" applyFont="1" applyFill="1" applyBorder="1" applyAlignment="1">
      <alignment vertical="center"/>
    </xf>
    <xf numFmtId="0" fontId="23" fillId="0" borderId="0" xfId="0" applyFont="1" applyFill="1" applyBorder="1" applyAlignment="1">
      <alignment vertical="center"/>
    </xf>
    <xf numFmtId="9" fontId="10" fillId="0" borderId="0" xfId="0" applyNumberFormat="1" applyFont="1" applyFill="1" applyBorder="1"/>
    <xf numFmtId="0" fontId="23" fillId="0" borderId="0" xfId="0" applyFont="1" applyFill="1" applyBorder="1" applyAlignment="1">
      <alignment horizontal="right" vertical="center"/>
    </xf>
    <xf numFmtId="3" fontId="23" fillId="0" borderId="0" xfId="0" applyNumberFormat="1" applyFont="1" applyFill="1" applyBorder="1" applyAlignment="1">
      <alignment horizontal="right" vertical="center"/>
    </xf>
    <xf numFmtId="3" fontId="20" fillId="0" borderId="0" xfId="0" applyNumberFormat="1" applyFont="1" applyFill="1" applyBorder="1" applyAlignment="1">
      <alignment horizontal="right" vertical="center"/>
    </xf>
    <xf numFmtId="3" fontId="10" fillId="0" borderId="0" xfId="0" applyNumberFormat="1" applyFont="1" applyFill="1" applyBorder="1" applyAlignment="1">
      <alignment horizontal="right"/>
    </xf>
    <xf numFmtId="0" fontId="8" fillId="0" borderId="0" xfId="0" applyFont="1" applyAlignment="1">
      <alignment horizontal="right"/>
    </xf>
    <xf numFmtId="0" fontId="10" fillId="0" borderId="15" xfId="0" applyNumberFormat="1" applyFont="1" applyBorder="1"/>
    <xf numFmtId="0" fontId="10" fillId="0" borderId="16" xfId="0" applyNumberFormat="1" applyFont="1" applyBorder="1"/>
    <xf numFmtId="0" fontId="10" fillId="0" borderId="16" xfId="0" applyNumberFormat="1" applyFont="1" applyFill="1" applyBorder="1"/>
    <xf numFmtId="3" fontId="10" fillId="0" borderId="5" xfId="0" applyNumberFormat="1" applyFont="1" applyBorder="1"/>
    <xf numFmtId="3" fontId="8" fillId="0" borderId="8" xfId="0" applyNumberFormat="1" applyFont="1" applyFill="1" applyBorder="1"/>
    <xf numFmtId="3" fontId="10" fillId="0" borderId="16" xfId="0" applyNumberFormat="1" applyFont="1" applyBorder="1"/>
    <xf numFmtId="3" fontId="10" fillId="0" borderId="16" xfId="0" applyNumberFormat="1" applyFont="1" applyFill="1" applyBorder="1"/>
    <xf numFmtId="0" fontId="10" fillId="0" borderId="21" xfId="0" applyFont="1" applyBorder="1" applyAlignment="1">
      <alignment horizontal="center"/>
    </xf>
    <xf numFmtId="2" fontId="10" fillId="0" borderId="0" xfId="0" applyNumberFormat="1" applyFont="1" applyFill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0" fillId="0" borderId="0" xfId="0"/>
    <xf numFmtId="3" fontId="10" fillId="0" borderId="0" xfId="0" applyNumberFormat="1" applyFont="1" applyBorder="1" applyAlignment="1">
      <alignment horizontal="center"/>
    </xf>
    <xf numFmtId="9" fontId="10" fillId="0" borderId="0" xfId="0" applyNumberFormat="1" applyFont="1" applyFill="1" applyAlignment="1">
      <alignment horizontal="center"/>
    </xf>
    <xf numFmtId="164" fontId="0" fillId="0" borderId="0" xfId="0" applyNumberFormat="1"/>
    <xf numFmtId="0" fontId="0" fillId="0" borderId="0" xfId="0"/>
    <xf numFmtId="0" fontId="8" fillId="0" borderId="7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0" fillId="0" borderId="0" xfId="0"/>
    <xf numFmtId="0" fontId="10" fillId="0" borderId="5" xfId="0" applyNumberFormat="1" applyFont="1" applyFill="1" applyBorder="1"/>
    <xf numFmtId="0" fontId="10" fillId="0" borderId="5" xfId="0" applyNumberFormat="1" applyFont="1" applyBorder="1"/>
    <xf numFmtId="0" fontId="8" fillId="0" borderId="7" xfId="0" applyFont="1" applyFill="1" applyBorder="1"/>
    <xf numFmtId="3" fontId="8" fillId="0" borderId="7" xfId="0" applyNumberFormat="1" applyFont="1" applyFill="1" applyBorder="1"/>
    <xf numFmtId="0" fontId="8" fillId="0" borderId="3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/>
    </xf>
    <xf numFmtId="10" fontId="10" fillId="0" borderId="0" xfId="0" applyNumberFormat="1" applyFont="1"/>
    <xf numFmtId="10" fontId="9" fillId="0" borderId="0" xfId="0" applyNumberFormat="1" applyFont="1"/>
    <xf numFmtId="10" fontId="24" fillId="0" borderId="0" xfId="0" applyNumberFormat="1" applyFont="1" applyAlignment="1">
      <alignment horizontal="right"/>
    </xf>
    <xf numFmtId="0" fontId="9" fillId="0" borderId="0" xfId="0" applyFont="1" applyBorder="1"/>
    <xf numFmtId="0" fontId="0" fillId="0" borderId="0" xfId="0" applyAlignment="1">
      <alignment horizontal="right" vertical="center"/>
    </xf>
    <xf numFmtId="9" fontId="10" fillId="0" borderId="0" xfId="0" applyNumberFormat="1" applyFont="1" applyFill="1" applyBorder="1" applyAlignment="1">
      <alignment vertical="center"/>
    </xf>
    <xf numFmtId="10" fontId="23" fillId="0" borderId="0" xfId="0" applyNumberFormat="1" applyFont="1" applyFill="1" applyBorder="1" applyAlignment="1">
      <alignment horizontal="right" vertical="center"/>
    </xf>
    <xf numFmtId="10" fontId="25" fillId="0" borderId="0" xfId="0" applyNumberFormat="1" applyFont="1" applyFill="1" applyBorder="1" applyAlignment="1">
      <alignment horizontal="right" vertical="center"/>
    </xf>
    <xf numFmtId="10" fontId="24" fillId="0" borderId="0" xfId="0" applyNumberFormat="1" applyFont="1" applyBorder="1" applyAlignment="1">
      <alignment horizontal="right" vertical="center"/>
    </xf>
    <xf numFmtId="1" fontId="10" fillId="0" borderId="0" xfId="0" applyNumberFormat="1" applyFont="1" applyFill="1" applyAlignment="1">
      <alignment horizontal="right" vertical="center"/>
    </xf>
    <xf numFmtId="0" fontId="0" fillId="0" borderId="0" xfId="0" applyFill="1" applyAlignment="1">
      <alignment horizontal="right" vertical="center"/>
    </xf>
    <xf numFmtId="1" fontId="8" fillId="0" borderId="0" xfId="0" applyNumberFormat="1" applyFont="1" applyFill="1" applyAlignment="1">
      <alignment horizontal="right" vertical="center"/>
    </xf>
    <xf numFmtId="10" fontId="10" fillId="0" borderId="0" xfId="0" applyNumberFormat="1" applyFont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3" fontId="10" fillId="0" borderId="0" xfId="0" applyNumberFormat="1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3" fontId="8" fillId="0" borderId="0" xfId="0" applyNumberFormat="1" applyFont="1" applyFill="1" applyBorder="1" applyAlignment="1">
      <alignment vertical="center"/>
    </xf>
    <xf numFmtId="10" fontId="8" fillId="0" borderId="0" xfId="0" applyNumberFormat="1" applyFont="1" applyBorder="1" applyAlignment="1">
      <alignment vertical="center"/>
    </xf>
    <xf numFmtId="10" fontId="20" fillId="0" borderId="0" xfId="0" applyNumberFormat="1" applyFont="1" applyFill="1" applyBorder="1" applyAlignment="1">
      <alignment horizontal="right" vertical="center"/>
    </xf>
    <xf numFmtId="0" fontId="0" fillId="0" borderId="0" xfId="0" applyAlignment="1"/>
    <xf numFmtId="0" fontId="10" fillId="0" borderId="5" xfId="0" applyFont="1" applyFill="1" applyBorder="1" applyAlignment="1">
      <alignment wrapText="1"/>
    </xf>
    <xf numFmtId="3" fontId="10" fillId="0" borderId="5" xfId="0" applyNumberFormat="1" applyFont="1" applyFill="1" applyBorder="1" applyAlignment="1">
      <alignment vertical="center"/>
    </xf>
    <xf numFmtId="0" fontId="10" fillId="0" borderId="16" xfId="0" applyNumberFormat="1" applyFont="1" applyFill="1" applyBorder="1" applyAlignment="1">
      <alignment vertical="center"/>
    </xf>
    <xf numFmtId="10" fontId="8" fillId="0" borderId="0" xfId="0" applyNumberFormat="1" applyFont="1"/>
    <xf numFmtId="10" fontId="26" fillId="0" borderId="0" xfId="0" applyNumberFormat="1" applyFont="1" applyAlignment="1">
      <alignment horizontal="right"/>
    </xf>
    <xf numFmtId="9" fontId="8" fillId="0" borderId="0" xfId="0" applyNumberFormat="1" applyFont="1" applyBorder="1"/>
    <xf numFmtId="2" fontId="8" fillId="0" borderId="7" xfId="0" applyNumberFormat="1" applyFont="1" applyBorder="1" applyAlignment="1">
      <alignment horizontal="center"/>
    </xf>
    <xf numFmtId="0" fontId="10" fillId="0" borderId="3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/>
    </xf>
    <xf numFmtId="0" fontId="10" fillId="0" borderId="13" xfId="0" applyFont="1" applyBorder="1"/>
    <xf numFmtId="0" fontId="20" fillId="0" borderId="10" xfId="0" applyFont="1" applyBorder="1" applyAlignment="1">
      <alignment horizontal="center" vertical="center"/>
    </xf>
    <xf numFmtId="0" fontId="22" fillId="0" borderId="13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/>
    </xf>
    <xf numFmtId="0" fontId="10" fillId="0" borderId="18" xfId="0" applyFont="1" applyBorder="1" applyAlignment="1">
      <alignment horizontal="left"/>
    </xf>
    <xf numFmtId="0" fontId="10" fillId="0" borderId="19" xfId="0" applyFont="1" applyBorder="1" applyAlignment="1">
      <alignment horizontal="left"/>
    </xf>
    <xf numFmtId="0" fontId="10" fillId="0" borderId="8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10" fillId="0" borderId="20" xfId="0" applyFont="1" applyBorder="1" applyAlignment="1">
      <alignment horizontal="center"/>
    </xf>
  </cellXfs>
  <cellStyles count="5">
    <cellStyle name="Dobro" xfId="1" builtinId="26"/>
    <cellStyle name="Loše" xfId="2" builtinId="27"/>
    <cellStyle name="Neutralno" xfId="3" builtinId="28"/>
    <cellStyle name="Normalno 2" xfId="4"/>
    <cellStyle name="Obično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69"/>
  <sheetViews>
    <sheetView tabSelected="1" zoomScale="80" zoomScaleNormal="80" workbookViewId="0"/>
  </sheetViews>
  <sheetFormatPr defaultRowHeight="15"/>
  <cols>
    <col min="1" max="1" width="59.5703125" style="2" customWidth="1"/>
    <col min="2" max="2" width="16.42578125" style="2" customWidth="1"/>
    <col min="3" max="5" width="15.7109375" style="2" customWidth="1"/>
    <col min="6" max="6" width="19.85546875" style="2" customWidth="1"/>
    <col min="7" max="7" width="20.7109375" style="2" customWidth="1"/>
    <col min="8" max="8" width="15.85546875" style="12" customWidth="1"/>
    <col min="9" max="21" width="9.140625" style="12"/>
    <col min="22" max="16384" width="9.140625" style="2"/>
  </cols>
  <sheetData>
    <row r="1" spans="1:26">
      <c r="A1" s="10" t="s">
        <v>49</v>
      </c>
      <c r="B1" s="10" t="s">
        <v>128</v>
      </c>
      <c r="C1" s="11"/>
      <c r="D1" s="12"/>
      <c r="E1" s="12"/>
      <c r="F1" s="12"/>
      <c r="G1" s="12"/>
      <c r="V1" s="12"/>
      <c r="W1" s="12"/>
      <c r="X1" s="12"/>
      <c r="Y1" s="12"/>
      <c r="Z1" s="12"/>
    </row>
    <row r="2" spans="1:26">
      <c r="A2" s="12"/>
      <c r="B2" s="14" t="s">
        <v>255</v>
      </c>
      <c r="C2" s="12"/>
      <c r="D2" s="12"/>
      <c r="E2" s="12"/>
      <c r="F2" s="12"/>
      <c r="G2" s="12"/>
      <c r="V2" s="12"/>
      <c r="W2" s="12"/>
      <c r="X2" s="12"/>
      <c r="Y2" s="12"/>
      <c r="Z2" s="12"/>
    </row>
    <row r="3" spans="1:26" s="9" customFormat="1" ht="15.75" thickBot="1">
      <c r="A3" s="17"/>
      <c r="B3" s="17"/>
      <c r="C3" s="17"/>
      <c r="D3" s="17"/>
      <c r="E3" s="17"/>
      <c r="F3" s="17"/>
      <c r="G3" s="17"/>
      <c r="H3" s="17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</row>
    <row r="4" spans="1:26" s="9" customFormat="1" ht="31.5" customHeight="1" thickBot="1">
      <c r="A4" s="6"/>
      <c r="B4" s="5"/>
      <c r="C4" s="5"/>
      <c r="D4" s="5"/>
      <c r="E4" s="5"/>
      <c r="F4" s="222" t="s">
        <v>156</v>
      </c>
      <c r="G4" s="223"/>
      <c r="H4" s="17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</row>
    <row r="5" spans="1:26" ht="45.75" customHeight="1">
      <c r="A5" s="185" t="s">
        <v>118</v>
      </c>
      <c r="B5" s="188" t="s">
        <v>134</v>
      </c>
      <c r="C5" s="188" t="s">
        <v>151</v>
      </c>
      <c r="D5" s="188" t="s">
        <v>152</v>
      </c>
      <c r="E5" s="188" t="s">
        <v>153</v>
      </c>
      <c r="F5" s="186" t="s">
        <v>154</v>
      </c>
      <c r="G5" s="186" t="s">
        <v>155</v>
      </c>
      <c r="H5" s="17"/>
      <c r="V5" s="12"/>
      <c r="W5" s="12"/>
      <c r="X5" s="12"/>
      <c r="Y5" s="12"/>
      <c r="Z5" s="12"/>
    </row>
    <row r="6" spans="1:26" ht="60" customHeight="1">
      <c r="A6" s="189" t="s">
        <v>117</v>
      </c>
      <c r="B6" s="187" t="s">
        <v>83</v>
      </c>
      <c r="C6" s="187" t="s">
        <v>84</v>
      </c>
      <c r="D6" s="187" t="s">
        <v>12</v>
      </c>
      <c r="E6" s="187" t="s">
        <v>89</v>
      </c>
      <c r="F6" s="187" t="s">
        <v>85</v>
      </c>
      <c r="G6" s="187" t="s">
        <v>157</v>
      </c>
      <c r="H6" s="17"/>
      <c r="V6" s="12"/>
      <c r="W6" s="12"/>
      <c r="X6" s="12"/>
      <c r="Y6" s="12"/>
      <c r="Z6" s="12"/>
    </row>
    <row r="7" spans="1:26">
      <c r="A7" s="80" t="s">
        <v>95</v>
      </c>
      <c r="B7" s="81">
        <v>115</v>
      </c>
      <c r="C7" s="81">
        <v>115</v>
      </c>
      <c r="D7" s="163">
        <v>115</v>
      </c>
      <c r="E7" s="81">
        <v>0</v>
      </c>
      <c r="F7" s="81">
        <v>0</v>
      </c>
      <c r="G7" s="118">
        <v>0</v>
      </c>
      <c r="H7" s="50"/>
      <c r="I7" s="16"/>
      <c r="V7" s="12"/>
      <c r="W7" s="12"/>
      <c r="X7" s="12"/>
      <c r="Y7" s="12"/>
      <c r="Z7" s="12"/>
    </row>
    <row r="8" spans="1:26">
      <c r="A8" s="80" t="s">
        <v>94</v>
      </c>
      <c r="B8" s="81">
        <v>21</v>
      </c>
      <c r="C8" s="81">
        <v>21</v>
      </c>
      <c r="D8" s="164">
        <v>21</v>
      </c>
      <c r="E8" s="81">
        <v>0</v>
      </c>
      <c r="F8" s="81">
        <v>0</v>
      </c>
      <c r="G8" s="81">
        <v>0</v>
      </c>
      <c r="H8" s="50"/>
      <c r="I8" s="16"/>
      <c r="V8" s="12"/>
      <c r="W8" s="12"/>
      <c r="X8" s="12"/>
      <c r="Y8" s="12"/>
      <c r="Z8" s="12"/>
    </row>
    <row r="9" spans="1:26">
      <c r="A9" s="80" t="s">
        <v>68</v>
      </c>
      <c r="B9" s="81">
        <v>2137</v>
      </c>
      <c r="C9" s="81">
        <v>2179</v>
      </c>
      <c r="D9" s="168">
        <v>2174</v>
      </c>
      <c r="E9" s="81">
        <v>5</v>
      </c>
      <c r="F9" s="81">
        <v>1</v>
      </c>
      <c r="G9" s="81">
        <v>0</v>
      </c>
      <c r="H9" s="50"/>
      <c r="I9" s="16"/>
      <c r="V9" s="12"/>
      <c r="W9" s="12"/>
      <c r="X9" s="12"/>
      <c r="Y9" s="12"/>
      <c r="Z9" s="12"/>
    </row>
    <row r="10" spans="1:26">
      <c r="A10" s="80" t="s">
        <v>69</v>
      </c>
      <c r="B10" s="81">
        <v>3054</v>
      </c>
      <c r="C10" s="81">
        <v>3115</v>
      </c>
      <c r="D10" s="168">
        <v>3103</v>
      </c>
      <c r="E10" s="81">
        <v>12</v>
      </c>
      <c r="F10" s="81">
        <v>3</v>
      </c>
      <c r="G10" s="81">
        <v>3</v>
      </c>
      <c r="H10" s="50"/>
      <c r="I10" s="16"/>
      <c r="V10" s="12"/>
      <c r="W10" s="12"/>
      <c r="X10" s="12"/>
      <c r="Y10" s="12"/>
      <c r="Z10" s="12"/>
    </row>
    <row r="11" spans="1:26" s="3" customFormat="1">
      <c r="A11" s="80" t="s">
        <v>70</v>
      </c>
      <c r="B11" s="81">
        <v>1926</v>
      </c>
      <c r="C11" s="81">
        <v>1979</v>
      </c>
      <c r="D11" s="169">
        <v>1970</v>
      </c>
      <c r="E11" s="81">
        <v>9</v>
      </c>
      <c r="F11" s="81">
        <v>12</v>
      </c>
      <c r="G11" s="81">
        <v>5</v>
      </c>
      <c r="H11" s="50"/>
      <c r="I11" s="16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</row>
    <row r="12" spans="1:26">
      <c r="A12" s="80" t="s">
        <v>71</v>
      </c>
      <c r="B12" s="81">
        <v>2336</v>
      </c>
      <c r="C12" s="81">
        <v>2378</v>
      </c>
      <c r="D12" s="169">
        <v>2371</v>
      </c>
      <c r="E12" s="81">
        <v>7</v>
      </c>
      <c r="F12" s="81">
        <v>7</v>
      </c>
      <c r="G12" s="81">
        <v>5</v>
      </c>
      <c r="H12" s="50"/>
      <c r="I12" s="16"/>
      <c r="V12" s="12"/>
      <c r="W12" s="12"/>
      <c r="X12" s="12"/>
      <c r="Y12" s="12"/>
      <c r="Z12" s="12"/>
    </row>
    <row r="13" spans="1:26">
      <c r="A13" s="80" t="s">
        <v>148</v>
      </c>
      <c r="B13" s="81">
        <v>2781</v>
      </c>
      <c r="C13" s="81">
        <v>2846</v>
      </c>
      <c r="D13" s="168">
        <v>2833</v>
      </c>
      <c r="E13" s="81">
        <v>13</v>
      </c>
      <c r="F13" s="81">
        <v>9</v>
      </c>
      <c r="G13" s="81">
        <v>2</v>
      </c>
      <c r="H13" s="50"/>
      <c r="I13" s="16"/>
      <c r="V13" s="12"/>
      <c r="W13" s="12"/>
      <c r="X13" s="12"/>
      <c r="Y13" s="12"/>
      <c r="Z13" s="12"/>
    </row>
    <row r="14" spans="1:26">
      <c r="A14" s="80" t="s">
        <v>72</v>
      </c>
      <c r="B14" s="81">
        <v>4170</v>
      </c>
      <c r="C14" s="81">
        <v>4271</v>
      </c>
      <c r="D14" s="169">
        <v>4251</v>
      </c>
      <c r="E14" s="81">
        <v>20</v>
      </c>
      <c r="F14" s="81">
        <v>17</v>
      </c>
      <c r="G14" s="81">
        <v>4</v>
      </c>
      <c r="H14" s="50"/>
      <c r="I14" s="16"/>
      <c r="V14" s="12"/>
      <c r="W14" s="12"/>
      <c r="X14" s="12"/>
      <c r="Y14" s="12"/>
      <c r="Z14" s="12"/>
    </row>
    <row r="15" spans="1:26">
      <c r="A15" s="80" t="s">
        <v>73</v>
      </c>
      <c r="B15" s="81">
        <v>3125</v>
      </c>
      <c r="C15" s="81">
        <v>3225</v>
      </c>
      <c r="D15" s="169">
        <v>3202</v>
      </c>
      <c r="E15" s="81">
        <v>23</v>
      </c>
      <c r="F15" s="81">
        <v>17</v>
      </c>
      <c r="G15" s="81">
        <v>13</v>
      </c>
      <c r="H15" s="50"/>
      <c r="I15" s="16"/>
      <c r="V15" s="12"/>
      <c r="W15" s="12"/>
      <c r="X15" s="12"/>
      <c r="Y15" s="12"/>
      <c r="Z15" s="12"/>
    </row>
    <row r="16" spans="1:26">
      <c r="A16" s="80" t="s">
        <v>147</v>
      </c>
      <c r="B16" s="81">
        <v>390</v>
      </c>
      <c r="C16" s="81">
        <v>390</v>
      </c>
      <c r="D16" s="164">
        <v>389</v>
      </c>
      <c r="E16" s="81">
        <v>1</v>
      </c>
      <c r="F16" s="81">
        <v>0</v>
      </c>
      <c r="G16" s="166">
        <v>0</v>
      </c>
      <c r="H16" s="50"/>
      <c r="I16" s="16"/>
      <c r="V16" s="12"/>
      <c r="W16" s="12"/>
      <c r="X16" s="12"/>
      <c r="Y16" s="12"/>
      <c r="Z16" s="12"/>
    </row>
    <row r="17" spans="1:26">
      <c r="A17" s="80" t="s">
        <v>119</v>
      </c>
      <c r="B17" s="81">
        <v>743</v>
      </c>
      <c r="C17" s="81">
        <v>749</v>
      </c>
      <c r="D17" s="165">
        <v>747</v>
      </c>
      <c r="E17" s="81">
        <v>2</v>
      </c>
      <c r="F17" s="81">
        <v>2</v>
      </c>
      <c r="G17" s="81">
        <v>1</v>
      </c>
      <c r="H17" s="50"/>
      <c r="I17" s="16"/>
      <c r="V17" s="12"/>
      <c r="W17" s="12"/>
      <c r="X17" s="12"/>
      <c r="Y17" s="12"/>
      <c r="Z17" s="12"/>
    </row>
    <row r="18" spans="1:26">
      <c r="A18" s="80" t="s">
        <v>57</v>
      </c>
      <c r="B18" s="81">
        <v>985</v>
      </c>
      <c r="C18" s="81">
        <v>997</v>
      </c>
      <c r="D18" s="165">
        <v>995</v>
      </c>
      <c r="E18" s="81">
        <v>2</v>
      </c>
      <c r="F18" s="81">
        <v>5</v>
      </c>
      <c r="G18" s="81">
        <v>1</v>
      </c>
      <c r="H18" s="50"/>
      <c r="I18" s="16"/>
      <c r="V18" s="12"/>
      <c r="W18" s="12"/>
      <c r="X18" s="12"/>
      <c r="Y18" s="12"/>
      <c r="Z18" s="12"/>
    </row>
    <row r="19" spans="1:26">
      <c r="A19" s="80" t="s">
        <v>55</v>
      </c>
      <c r="B19" s="81">
        <v>793</v>
      </c>
      <c r="C19" s="81">
        <v>800</v>
      </c>
      <c r="D19" s="165">
        <v>796</v>
      </c>
      <c r="E19" s="81">
        <v>4</v>
      </c>
      <c r="F19" s="81">
        <v>1</v>
      </c>
      <c r="G19" s="81">
        <v>2</v>
      </c>
      <c r="H19" s="50"/>
      <c r="I19" s="16"/>
      <c r="V19" s="12"/>
      <c r="W19" s="12"/>
      <c r="X19" s="12"/>
      <c r="Y19" s="12"/>
      <c r="Z19" s="12"/>
    </row>
    <row r="20" spans="1:26">
      <c r="A20" s="80" t="s">
        <v>56</v>
      </c>
      <c r="B20" s="81">
        <v>579</v>
      </c>
      <c r="C20" s="81">
        <v>584</v>
      </c>
      <c r="D20" s="165">
        <v>583</v>
      </c>
      <c r="E20" s="81">
        <v>1</v>
      </c>
      <c r="F20" s="81">
        <v>1</v>
      </c>
      <c r="G20" s="81">
        <v>1</v>
      </c>
      <c r="H20" s="50"/>
      <c r="I20" s="16"/>
      <c r="V20" s="12"/>
      <c r="W20" s="12"/>
      <c r="X20" s="12"/>
      <c r="Y20" s="12"/>
      <c r="Z20" s="12"/>
    </row>
    <row r="21" spans="1:26">
      <c r="A21" s="80" t="s">
        <v>58</v>
      </c>
      <c r="B21" s="81">
        <v>880</v>
      </c>
      <c r="C21" s="81">
        <v>895</v>
      </c>
      <c r="D21" s="165">
        <v>892</v>
      </c>
      <c r="E21" s="81">
        <v>3</v>
      </c>
      <c r="F21" s="81">
        <v>1</v>
      </c>
      <c r="G21" s="81">
        <v>0</v>
      </c>
      <c r="H21" s="50"/>
      <c r="I21" s="16"/>
      <c r="V21" s="12"/>
      <c r="W21" s="12"/>
      <c r="X21" s="12"/>
      <c r="Y21" s="12"/>
      <c r="Z21" s="12"/>
    </row>
    <row r="22" spans="1:26">
      <c r="A22" s="80" t="s">
        <v>59</v>
      </c>
      <c r="B22" s="81">
        <v>257</v>
      </c>
      <c r="C22" s="81">
        <v>259</v>
      </c>
      <c r="D22" s="165">
        <v>257</v>
      </c>
      <c r="E22" s="81">
        <v>2</v>
      </c>
      <c r="F22" s="81">
        <v>0</v>
      </c>
      <c r="G22" s="81">
        <v>0</v>
      </c>
      <c r="H22" s="50"/>
      <c r="I22" s="16"/>
      <c r="V22" s="12"/>
      <c r="W22" s="12"/>
      <c r="X22" s="12"/>
      <c r="Y22" s="12"/>
      <c r="Z22" s="12"/>
    </row>
    <row r="23" spans="1:26">
      <c r="A23" s="82" t="s">
        <v>144</v>
      </c>
      <c r="B23" s="81">
        <v>133</v>
      </c>
      <c r="C23" s="81">
        <v>135</v>
      </c>
      <c r="D23" s="165">
        <v>134</v>
      </c>
      <c r="E23" s="119">
        <v>1</v>
      </c>
      <c r="F23" s="81">
        <v>1</v>
      </c>
      <c r="G23" s="81">
        <v>0</v>
      </c>
      <c r="H23" s="50"/>
      <c r="I23" s="16"/>
      <c r="V23" s="12"/>
      <c r="W23" s="12"/>
      <c r="X23" s="12"/>
      <c r="Y23" s="12"/>
      <c r="Z23" s="12"/>
    </row>
    <row r="24" spans="1:26">
      <c r="A24" s="82" t="s">
        <v>60</v>
      </c>
      <c r="B24" s="81">
        <v>792</v>
      </c>
      <c r="C24" s="81">
        <v>803</v>
      </c>
      <c r="D24" s="165">
        <v>798</v>
      </c>
      <c r="E24" s="119">
        <v>5</v>
      </c>
      <c r="F24" s="81">
        <v>2</v>
      </c>
      <c r="G24" s="81">
        <v>0</v>
      </c>
      <c r="H24" s="50"/>
      <c r="I24" s="16"/>
      <c r="V24" s="12"/>
      <c r="W24" s="12"/>
      <c r="X24" s="12"/>
      <c r="Y24" s="12"/>
      <c r="Z24" s="12"/>
    </row>
    <row r="25" spans="1:26" s="9" customFormat="1">
      <c r="A25" s="82" t="s">
        <v>61</v>
      </c>
      <c r="B25" s="81">
        <v>300</v>
      </c>
      <c r="C25" s="81">
        <v>303</v>
      </c>
      <c r="D25" s="165">
        <v>303</v>
      </c>
      <c r="E25" s="119">
        <v>0</v>
      </c>
      <c r="F25" s="81">
        <v>0</v>
      </c>
      <c r="G25" s="81">
        <v>0</v>
      </c>
      <c r="H25" s="50"/>
      <c r="I25" s="16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</row>
    <row r="26" spans="1:26">
      <c r="A26" s="82" t="s">
        <v>62</v>
      </c>
      <c r="B26" s="81">
        <v>1429</v>
      </c>
      <c r="C26" s="81">
        <v>1453</v>
      </c>
      <c r="D26" s="169">
        <v>1448</v>
      </c>
      <c r="E26" s="119">
        <v>5</v>
      </c>
      <c r="F26" s="81">
        <v>5</v>
      </c>
      <c r="G26" s="81">
        <v>0</v>
      </c>
      <c r="H26" s="50"/>
      <c r="I26" s="16"/>
      <c r="V26" s="12"/>
      <c r="W26" s="12"/>
      <c r="X26" s="12"/>
      <c r="Y26" s="12"/>
      <c r="Z26" s="12"/>
    </row>
    <row r="27" spans="1:26">
      <c r="A27" s="82" t="s">
        <v>150</v>
      </c>
      <c r="B27" s="81">
        <v>636</v>
      </c>
      <c r="C27" s="81">
        <v>645</v>
      </c>
      <c r="D27" s="165">
        <v>645</v>
      </c>
      <c r="E27" s="119">
        <v>0</v>
      </c>
      <c r="F27" s="81">
        <v>0</v>
      </c>
      <c r="G27" s="81">
        <v>0</v>
      </c>
      <c r="H27" s="50"/>
      <c r="I27" s="16"/>
      <c r="V27" s="12"/>
      <c r="W27" s="12"/>
      <c r="X27" s="12"/>
      <c r="Y27" s="12"/>
      <c r="Z27" s="12"/>
    </row>
    <row r="28" spans="1:26">
      <c r="A28" s="82" t="s">
        <v>63</v>
      </c>
      <c r="B28" s="81">
        <v>1316</v>
      </c>
      <c r="C28" s="81">
        <v>1332</v>
      </c>
      <c r="D28" s="169">
        <v>1326</v>
      </c>
      <c r="E28" s="119">
        <v>6</v>
      </c>
      <c r="F28" s="81">
        <v>1</v>
      </c>
      <c r="G28" s="81">
        <v>2</v>
      </c>
      <c r="H28" s="50"/>
      <c r="I28" s="16"/>
      <c r="V28" s="12"/>
      <c r="W28" s="12"/>
      <c r="X28" s="12"/>
      <c r="Y28" s="12"/>
      <c r="Z28" s="12"/>
    </row>
    <row r="29" spans="1:26">
      <c r="A29" s="82" t="s">
        <v>64</v>
      </c>
      <c r="B29" s="81">
        <v>610</v>
      </c>
      <c r="C29" s="81">
        <v>617</v>
      </c>
      <c r="D29" s="181">
        <v>617</v>
      </c>
      <c r="E29" s="119">
        <v>0</v>
      </c>
      <c r="F29" s="81">
        <v>0</v>
      </c>
      <c r="G29" s="81">
        <v>0</v>
      </c>
      <c r="H29" s="50"/>
      <c r="I29" s="16"/>
      <c r="V29" s="12"/>
      <c r="W29" s="12"/>
      <c r="X29" s="12"/>
      <c r="Y29" s="12"/>
      <c r="Z29" s="12"/>
    </row>
    <row r="30" spans="1:26">
      <c r="A30" s="80" t="s">
        <v>65</v>
      </c>
      <c r="B30" s="81">
        <v>850</v>
      </c>
      <c r="C30" s="81">
        <v>861</v>
      </c>
      <c r="D30" s="181">
        <v>858</v>
      </c>
      <c r="E30" s="81">
        <v>3</v>
      </c>
      <c r="F30" s="81">
        <v>1</v>
      </c>
      <c r="G30" s="81">
        <v>0</v>
      </c>
      <c r="H30" s="50"/>
      <c r="I30" s="16"/>
      <c r="V30" s="12"/>
      <c r="W30" s="12"/>
      <c r="X30" s="12"/>
      <c r="Y30" s="12"/>
      <c r="Z30" s="12"/>
    </row>
    <row r="31" spans="1:26">
      <c r="A31" s="80" t="s">
        <v>66</v>
      </c>
      <c r="B31" s="81">
        <v>1487</v>
      </c>
      <c r="C31" s="81">
        <v>1508</v>
      </c>
      <c r="D31" s="81">
        <v>1505</v>
      </c>
      <c r="E31" s="81">
        <v>3</v>
      </c>
      <c r="F31" s="81">
        <v>2</v>
      </c>
      <c r="G31" s="81">
        <v>0</v>
      </c>
      <c r="H31" s="50"/>
      <c r="I31" s="16"/>
      <c r="V31" s="12"/>
      <c r="W31" s="12"/>
      <c r="X31" s="12"/>
      <c r="Y31" s="12"/>
      <c r="Z31" s="12"/>
    </row>
    <row r="32" spans="1:26">
      <c r="A32" s="80" t="s">
        <v>46</v>
      </c>
      <c r="B32" s="81">
        <v>147</v>
      </c>
      <c r="C32" s="81">
        <v>147</v>
      </c>
      <c r="D32" s="181">
        <v>146</v>
      </c>
      <c r="E32" s="81">
        <v>1</v>
      </c>
      <c r="F32" s="81">
        <v>0</v>
      </c>
      <c r="G32" s="81">
        <v>0</v>
      </c>
      <c r="H32" s="50"/>
      <c r="V32" s="12"/>
      <c r="W32" s="12"/>
      <c r="X32" s="12"/>
      <c r="Y32" s="12"/>
      <c r="Z32" s="12"/>
    </row>
    <row r="33" spans="1:21" s="6" customFormat="1">
      <c r="A33" s="82" t="s">
        <v>149</v>
      </c>
      <c r="B33" s="81">
        <v>415</v>
      </c>
      <c r="C33" s="81">
        <v>415</v>
      </c>
      <c r="D33" s="181">
        <v>414</v>
      </c>
      <c r="E33" s="119">
        <v>1</v>
      </c>
      <c r="F33" s="81">
        <v>1</v>
      </c>
      <c r="G33" s="81">
        <v>0</v>
      </c>
      <c r="H33" s="50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</row>
    <row r="34" spans="1:21" s="6" customFormat="1">
      <c r="A34" s="80" t="s">
        <v>67</v>
      </c>
      <c r="B34" s="81">
        <v>490</v>
      </c>
      <c r="C34" s="81">
        <v>496</v>
      </c>
      <c r="D34" s="182">
        <v>493</v>
      </c>
      <c r="E34" s="81">
        <v>3</v>
      </c>
      <c r="F34" s="81">
        <v>0</v>
      </c>
      <c r="G34" s="166">
        <v>0</v>
      </c>
      <c r="H34" s="50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</row>
    <row r="35" spans="1:21">
      <c r="A35" s="80" t="s">
        <v>145</v>
      </c>
      <c r="B35" s="81">
        <v>437</v>
      </c>
      <c r="C35" s="81">
        <v>444</v>
      </c>
      <c r="D35" s="182">
        <v>443</v>
      </c>
      <c r="E35" s="81">
        <v>1</v>
      </c>
      <c r="F35" s="81">
        <v>0</v>
      </c>
      <c r="G35" s="166">
        <v>0</v>
      </c>
      <c r="H35" s="50"/>
    </row>
    <row r="36" spans="1:21">
      <c r="A36" s="80" t="s">
        <v>146</v>
      </c>
      <c r="B36" s="81">
        <v>690</v>
      </c>
      <c r="C36" s="81">
        <v>695</v>
      </c>
      <c r="D36" s="182">
        <v>691</v>
      </c>
      <c r="E36" s="81">
        <v>4</v>
      </c>
      <c r="F36" s="81">
        <v>0</v>
      </c>
      <c r="G36" s="166">
        <v>0</v>
      </c>
      <c r="H36" s="50"/>
    </row>
    <row r="37" spans="1:21">
      <c r="A37" s="80" t="s">
        <v>141</v>
      </c>
      <c r="B37" s="81">
        <v>1120</v>
      </c>
      <c r="C37" s="81">
        <v>1134</v>
      </c>
      <c r="D37" s="166">
        <v>1128</v>
      </c>
      <c r="E37" s="81">
        <v>6</v>
      </c>
      <c r="F37" s="81">
        <v>2</v>
      </c>
      <c r="G37" s="166">
        <v>3</v>
      </c>
      <c r="H37" s="50"/>
    </row>
    <row r="38" spans="1:21" s="9" customFormat="1">
      <c r="A38" s="80" t="s">
        <v>142</v>
      </c>
      <c r="B38" s="81">
        <v>506</v>
      </c>
      <c r="C38" s="81">
        <v>511</v>
      </c>
      <c r="D38" s="182">
        <v>510</v>
      </c>
      <c r="E38" s="81">
        <v>1</v>
      </c>
      <c r="F38" s="81">
        <v>0</v>
      </c>
      <c r="G38" s="166">
        <v>0</v>
      </c>
      <c r="H38" s="50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</row>
    <row r="39" spans="1:21" s="9" customFormat="1" ht="29.25">
      <c r="A39" s="210" t="s">
        <v>143</v>
      </c>
      <c r="B39" s="211">
        <v>8</v>
      </c>
      <c r="C39" s="211">
        <v>8</v>
      </c>
      <c r="D39" s="212">
        <v>8</v>
      </c>
      <c r="E39" s="211">
        <v>0</v>
      </c>
      <c r="F39" s="211">
        <v>0</v>
      </c>
      <c r="G39" s="211">
        <v>0</v>
      </c>
      <c r="H39" s="50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</row>
    <row r="40" spans="1:21">
      <c r="A40" s="183" t="s">
        <v>50</v>
      </c>
      <c r="B40" s="167">
        <f t="shared" ref="B40:G40" si="0">SUM(B7:B39)</f>
        <v>35658</v>
      </c>
      <c r="C40" s="167">
        <f t="shared" si="0"/>
        <v>36310</v>
      </c>
      <c r="D40" s="167">
        <f t="shared" si="0"/>
        <v>36166</v>
      </c>
      <c r="E40" s="167">
        <f t="shared" si="0"/>
        <v>144</v>
      </c>
      <c r="F40" s="167">
        <f t="shared" si="0"/>
        <v>91</v>
      </c>
      <c r="G40" s="184">
        <f t="shared" si="0"/>
        <v>42</v>
      </c>
      <c r="H40" s="50"/>
    </row>
    <row r="41" spans="1:21">
      <c r="A41" s="17"/>
      <c r="B41" s="8"/>
      <c r="C41" s="8"/>
      <c r="D41" s="8"/>
      <c r="E41" s="8"/>
      <c r="F41" s="8"/>
      <c r="G41" s="8"/>
    </row>
    <row r="42" spans="1:21">
      <c r="A42" s="11" t="s">
        <v>164</v>
      </c>
      <c r="B42" s="11"/>
      <c r="C42" s="8"/>
      <c r="D42" s="8"/>
      <c r="E42" s="8"/>
      <c r="F42" s="72"/>
      <c r="G42" s="8"/>
    </row>
    <row r="43" spans="1:21">
      <c r="A43" s="11" t="s">
        <v>165</v>
      </c>
      <c r="B43" s="39"/>
      <c r="C43" s="12"/>
      <c r="D43" s="12"/>
      <c r="E43" s="12"/>
      <c r="F43" s="12"/>
      <c r="G43" s="12"/>
    </row>
    <row r="44" spans="1:21">
      <c r="A44" s="12"/>
      <c r="B44" s="33"/>
      <c r="C44" s="12"/>
      <c r="D44" s="12"/>
      <c r="E44" s="12"/>
      <c r="F44" s="12"/>
      <c r="G44" s="12"/>
    </row>
    <row r="45" spans="1:21">
      <c r="A45" s="12"/>
      <c r="B45" s="12"/>
      <c r="C45" s="12"/>
      <c r="D45" s="12"/>
      <c r="E45" s="12"/>
      <c r="F45" s="12"/>
      <c r="G45" s="12"/>
    </row>
    <row r="46" spans="1:21">
      <c r="A46" s="12"/>
      <c r="B46" s="12"/>
      <c r="C46" s="12"/>
      <c r="D46" s="12"/>
      <c r="E46" s="12"/>
      <c r="F46" s="12"/>
      <c r="G46" s="12"/>
    </row>
    <row r="47" spans="1:21">
      <c r="A47" s="12"/>
      <c r="B47" s="12"/>
      <c r="C47" s="12"/>
      <c r="D47" s="12"/>
      <c r="E47" s="12"/>
      <c r="F47" s="12"/>
      <c r="G47" s="12"/>
    </row>
    <row r="48" spans="1:21">
      <c r="A48" s="12"/>
      <c r="B48" s="12"/>
      <c r="C48" s="12"/>
      <c r="D48" s="12"/>
      <c r="E48" s="12"/>
      <c r="F48" s="12"/>
      <c r="G48" s="12"/>
    </row>
    <row r="49" spans="1:8">
      <c r="A49" s="12"/>
      <c r="B49" s="12"/>
      <c r="C49" s="12"/>
      <c r="D49" s="12"/>
      <c r="E49" s="12"/>
      <c r="F49" s="12"/>
      <c r="G49" s="12"/>
    </row>
    <row r="50" spans="1:8">
      <c r="A50" s="12"/>
      <c r="B50" s="12"/>
      <c r="C50" s="12"/>
      <c r="D50" s="12"/>
      <c r="E50" s="12"/>
      <c r="F50" s="12"/>
      <c r="G50" s="12"/>
    </row>
    <row r="51" spans="1:8">
      <c r="A51" s="12"/>
      <c r="B51" s="12"/>
      <c r="C51" s="12"/>
      <c r="D51" s="12"/>
      <c r="E51" s="12"/>
      <c r="F51" s="12"/>
      <c r="G51" s="12"/>
    </row>
    <row r="52" spans="1:8">
      <c r="A52" s="12"/>
      <c r="B52" s="12"/>
      <c r="C52" s="12"/>
      <c r="D52" s="12"/>
      <c r="E52" s="12"/>
      <c r="F52" s="12"/>
      <c r="G52" s="12"/>
    </row>
    <row r="53" spans="1:8">
      <c r="A53" s="12"/>
      <c r="B53" s="12"/>
      <c r="C53" s="12"/>
      <c r="D53" s="12"/>
      <c r="E53" s="12"/>
      <c r="F53" s="12"/>
      <c r="G53" s="12"/>
    </row>
    <row r="54" spans="1:8">
      <c r="A54" s="12"/>
      <c r="B54" s="12"/>
      <c r="C54" s="12"/>
      <c r="D54" s="12"/>
      <c r="E54" s="12"/>
      <c r="F54" s="12"/>
      <c r="G54" s="12"/>
    </row>
    <row r="60" spans="1:8">
      <c r="A60" s="6"/>
      <c r="B60" s="6"/>
      <c r="C60" s="6"/>
      <c r="D60" s="6"/>
      <c r="E60" s="6"/>
      <c r="F60" s="6"/>
      <c r="G60" s="6"/>
      <c r="H60" s="17"/>
    </row>
    <row r="61" spans="1:8">
      <c r="A61" s="6"/>
      <c r="B61" s="6"/>
      <c r="C61" s="6"/>
      <c r="D61" s="6"/>
      <c r="E61" s="6"/>
      <c r="F61" s="6"/>
      <c r="G61" s="6"/>
      <c r="H61" s="17"/>
    </row>
    <row r="62" spans="1:8">
      <c r="A62" s="23"/>
      <c r="B62" s="24"/>
      <c r="C62" s="24"/>
      <c r="D62" s="24"/>
      <c r="E62" s="6"/>
      <c r="F62" s="6"/>
      <c r="G62" s="6"/>
      <c r="H62" s="17"/>
    </row>
    <row r="63" spans="1:8">
      <c r="A63" s="25"/>
      <c r="B63" s="26"/>
      <c r="C63" s="26"/>
      <c r="D63" s="26"/>
      <c r="E63" s="27"/>
      <c r="F63" s="27"/>
      <c r="G63" s="27"/>
      <c r="H63" s="17"/>
    </row>
    <row r="64" spans="1:8">
      <c r="A64" s="6"/>
      <c r="B64" s="6"/>
      <c r="C64" s="6"/>
      <c r="D64" s="4"/>
      <c r="E64" s="4"/>
      <c r="F64" s="4"/>
      <c r="G64" s="6"/>
      <c r="H64" s="17"/>
    </row>
    <row r="65" spans="1:8">
      <c r="A65" s="5"/>
      <c r="B65" s="5"/>
      <c r="C65" s="6"/>
      <c r="D65" s="4"/>
      <c r="E65" s="4"/>
      <c r="F65" s="4"/>
      <c r="G65" s="6"/>
      <c r="H65" s="17"/>
    </row>
    <row r="66" spans="1:8">
      <c r="A66" s="28"/>
      <c r="B66" s="28"/>
      <c r="C66" s="6"/>
      <c r="D66" s="6"/>
      <c r="E66" s="6"/>
      <c r="F66" s="6"/>
      <c r="G66" s="6"/>
      <c r="H66" s="17"/>
    </row>
    <row r="67" spans="1:8">
      <c r="A67" s="6"/>
      <c r="B67" s="6"/>
      <c r="C67" s="6"/>
      <c r="D67" s="6"/>
      <c r="E67" s="6"/>
      <c r="F67" s="6"/>
      <c r="G67" s="6"/>
      <c r="H67" s="17"/>
    </row>
    <row r="68" spans="1:8">
      <c r="A68" s="7"/>
      <c r="B68" s="6"/>
      <c r="C68" s="6"/>
      <c r="D68" s="6"/>
      <c r="E68" s="6"/>
      <c r="F68" s="6"/>
      <c r="G68" s="6"/>
      <c r="H68" s="17"/>
    </row>
    <row r="69" spans="1:8">
      <c r="A69" s="6"/>
      <c r="B69" s="6"/>
      <c r="C69" s="6"/>
      <c r="D69" s="6"/>
      <c r="E69" s="6"/>
      <c r="F69" s="6"/>
      <c r="G69" s="6"/>
      <c r="H69" s="17"/>
    </row>
  </sheetData>
  <sortState ref="A7:G37">
    <sortCondition ref="A37"/>
  </sortState>
  <mergeCells count="1">
    <mergeCell ref="F4:G4"/>
  </mergeCells>
  <pageMargins left="0.25" right="0.25" top="0.75" bottom="0.75" header="0.3" footer="0.3"/>
  <pageSetup scale="65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N34"/>
  <sheetViews>
    <sheetView workbookViewId="0"/>
  </sheetViews>
  <sheetFormatPr defaultRowHeight="15"/>
  <cols>
    <col min="1" max="1" width="22" customWidth="1"/>
    <col min="2" max="2" width="49.5703125" bestFit="1" customWidth="1"/>
    <col min="3" max="3" width="17.7109375" bestFit="1" customWidth="1"/>
  </cols>
  <sheetData>
    <row r="1" spans="1:7">
      <c r="A1" s="108" t="s">
        <v>127</v>
      </c>
      <c r="B1" s="12"/>
      <c r="C1" s="12"/>
    </row>
    <row r="2" spans="1:7">
      <c r="A2" s="22" t="s">
        <v>235</v>
      </c>
      <c r="B2" s="12"/>
      <c r="C2" s="12"/>
    </row>
    <row r="4" spans="1:7">
      <c r="A4" s="125" t="s">
        <v>97</v>
      </c>
      <c r="B4" s="125" t="s">
        <v>104</v>
      </c>
      <c r="C4" s="126" t="s">
        <v>109</v>
      </c>
      <c r="D4" s="127" t="s">
        <v>31</v>
      </c>
    </row>
    <row r="5" spans="1:7">
      <c r="A5" s="128" t="s">
        <v>101</v>
      </c>
      <c r="B5" s="128" t="s">
        <v>236</v>
      </c>
      <c r="C5" s="129" t="s">
        <v>110</v>
      </c>
      <c r="D5" s="130" t="s">
        <v>31</v>
      </c>
    </row>
    <row r="6" spans="1:7">
      <c r="A6" s="12" t="s">
        <v>86</v>
      </c>
      <c r="B6" s="12" t="s">
        <v>239</v>
      </c>
      <c r="C6" s="33">
        <v>27296</v>
      </c>
      <c r="D6" s="12">
        <v>74.27</v>
      </c>
      <c r="G6" s="96"/>
    </row>
    <row r="7" spans="1:7">
      <c r="A7" s="12"/>
      <c r="B7" s="12" t="s">
        <v>237</v>
      </c>
      <c r="C7" s="12">
        <v>418</v>
      </c>
      <c r="D7" s="12">
        <v>1.1399999999999999</v>
      </c>
      <c r="G7" s="96"/>
    </row>
    <row r="8" spans="1:7">
      <c r="A8" s="12"/>
      <c r="B8" s="12" t="s">
        <v>258</v>
      </c>
      <c r="C8" s="12">
        <v>54</v>
      </c>
      <c r="D8" s="12">
        <v>0.15</v>
      </c>
      <c r="G8" s="96"/>
    </row>
    <row r="9" spans="1:7">
      <c r="A9" s="12"/>
      <c r="B9" s="12" t="s">
        <v>111</v>
      </c>
      <c r="C9" s="12">
        <v>5</v>
      </c>
      <c r="D9" s="12">
        <v>0.01</v>
      </c>
      <c r="E9" s="94"/>
      <c r="G9" s="96"/>
    </row>
    <row r="10" spans="1:7">
      <c r="A10" s="12"/>
      <c r="B10" s="12" t="s">
        <v>112</v>
      </c>
      <c r="C10" s="12">
        <v>16</v>
      </c>
      <c r="D10" s="12">
        <v>0.04</v>
      </c>
      <c r="E10" s="94"/>
      <c r="G10" s="96"/>
    </row>
    <row r="11" spans="1:7">
      <c r="A11" s="37"/>
      <c r="B11" s="37" t="s">
        <v>238</v>
      </c>
      <c r="C11" s="66">
        <v>8964</v>
      </c>
      <c r="D11" s="37">
        <v>24.39</v>
      </c>
      <c r="E11" s="94"/>
      <c r="G11" s="96"/>
    </row>
    <row r="12" spans="1:7">
      <c r="A12" s="37"/>
      <c r="B12" s="131" t="s">
        <v>113</v>
      </c>
      <c r="C12" s="66">
        <v>36753</v>
      </c>
      <c r="D12" s="47">
        <v>1</v>
      </c>
      <c r="E12" s="94"/>
    </row>
    <row r="13" spans="1:7" s="8" customFormat="1">
      <c r="A13" s="37"/>
      <c r="B13" s="84"/>
      <c r="C13" s="66"/>
      <c r="D13" s="37"/>
      <c r="E13" s="94"/>
    </row>
    <row r="14" spans="1:7">
      <c r="A14" s="37" t="s">
        <v>106</v>
      </c>
      <c r="B14" s="12" t="s">
        <v>239</v>
      </c>
      <c r="C14" s="66">
        <v>26323</v>
      </c>
      <c r="D14" s="58">
        <f t="shared" ref="D14:D19" si="0">SUM(C14)*100/35986</f>
        <v>73.147890846440276</v>
      </c>
      <c r="E14" s="94"/>
    </row>
    <row r="15" spans="1:7">
      <c r="A15" s="37"/>
      <c r="B15" s="12" t="s">
        <v>237</v>
      </c>
      <c r="C15" s="37">
        <v>491</v>
      </c>
      <c r="D15" s="58">
        <f t="shared" si="0"/>
        <v>1.3644194964708498</v>
      </c>
      <c r="E15" s="94"/>
    </row>
    <row r="16" spans="1:7">
      <c r="A16" s="37"/>
      <c r="B16" s="12" t="s">
        <v>259</v>
      </c>
      <c r="C16" s="37">
        <v>45</v>
      </c>
      <c r="D16" s="58">
        <f t="shared" si="0"/>
        <v>0.12504863002278663</v>
      </c>
      <c r="E16" s="94"/>
    </row>
    <row r="17" spans="1:14">
      <c r="A17" s="37"/>
      <c r="B17" s="12" t="s">
        <v>111</v>
      </c>
      <c r="C17" s="37">
        <v>8</v>
      </c>
      <c r="D17" s="58">
        <f t="shared" si="0"/>
        <v>2.2230867559606515E-2</v>
      </c>
    </row>
    <row r="18" spans="1:14">
      <c r="A18" s="37"/>
      <c r="B18" s="12" t="s">
        <v>112</v>
      </c>
      <c r="C18" s="37">
        <v>0</v>
      </c>
      <c r="D18" s="58">
        <f t="shared" si="0"/>
        <v>0</v>
      </c>
      <c r="G18" s="94"/>
      <c r="H18" s="94"/>
      <c r="I18" s="94"/>
      <c r="J18" s="94"/>
      <c r="K18" s="94"/>
      <c r="L18" s="94"/>
      <c r="M18" s="94"/>
      <c r="N18" s="94"/>
    </row>
    <row r="19" spans="1:14">
      <c r="A19" s="37"/>
      <c r="B19" s="37" t="s">
        <v>238</v>
      </c>
      <c r="C19" s="66">
        <v>9119</v>
      </c>
      <c r="D19" s="58">
        <f t="shared" si="0"/>
        <v>25.340410159506476</v>
      </c>
      <c r="G19" s="94"/>
      <c r="H19" s="94"/>
      <c r="I19" s="94"/>
      <c r="J19" s="94"/>
      <c r="K19" s="94"/>
      <c r="L19" s="94"/>
      <c r="M19" s="94"/>
      <c r="N19" s="94"/>
    </row>
    <row r="20" spans="1:14">
      <c r="A20" s="37"/>
      <c r="B20" s="131" t="s">
        <v>113</v>
      </c>
      <c r="C20" s="66">
        <f>SUM(C14:C19)</f>
        <v>35986</v>
      </c>
      <c r="D20" s="47">
        <v>1</v>
      </c>
      <c r="F20" s="177"/>
      <c r="G20" s="94"/>
      <c r="H20" s="94"/>
      <c r="I20" s="94"/>
      <c r="J20" s="94"/>
      <c r="K20" s="94"/>
      <c r="L20" s="94"/>
      <c r="M20" s="94"/>
      <c r="N20" s="94"/>
    </row>
    <row r="21" spans="1:14">
      <c r="F21" s="177"/>
      <c r="G21" s="94"/>
      <c r="H21" s="94"/>
      <c r="I21" s="94"/>
      <c r="J21" s="94"/>
      <c r="K21" s="94"/>
      <c r="L21" s="94"/>
      <c r="M21" s="94"/>
      <c r="N21" s="94"/>
    </row>
    <row r="22" spans="1:14">
      <c r="A22" s="13" t="s">
        <v>126</v>
      </c>
      <c r="B22" s="12" t="s">
        <v>239</v>
      </c>
      <c r="C22" s="89">
        <v>25550</v>
      </c>
      <c r="D22" s="132">
        <f>SUM(C22)*100/35658</f>
        <v>71.652925009815476</v>
      </c>
      <c r="F22" s="177"/>
      <c r="G22" s="94"/>
      <c r="H22" s="94"/>
      <c r="I22" s="94"/>
      <c r="J22" s="94"/>
      <c r="K22" s="94"/>
      <c r="L22" s="94"/>
      <c r="M22" s="94"/>
      <c r="N22" s="94"/>
    </row>
    <row r="23" spans="1:14">
      <c r="A23" s="12"/>
      <c r="B23" s="12" t="s">
        <v>237</v>
      </c>
      <c r="C23" s="13">
        <v>565</v>
      </c>
      <c r="D23" s="132">
        <f t="shared" ref="D23:D27" si="1">SUM(C23)*100/35658</f>
        <v>1.5844971675360369</v>
      </c>
      <c r="F23" s="177"/>
      <c r="G23" s="94"/>
      <c r="H23" s="94"/>
      <c r="I23" s="94"/>
      <c r="J23" s="94"/>
      <c r="K23" s="94"/>
      <c r="L23" s="94"/>
      <c r="M23" s="94"/>
      <c r="N23" s="94"/>
    </row>
    <row r="24" spans="1:14">
      <c r="A24" s="12"/>
      <c r="B24" s="12" t="s">
        <v>258</v>
      </c>
      <c r="C24" s="13">
        <v>61</v>
      </c>
      <c r="D24" s="132">
        <f t="shared" si="1"/>
        <v>0.17106960569858096</v>
      </c>
      <c r="F24" s="177"/>
      <c r="G24" s="94"/>
      <c r="H24" s="94"/>
      <c r="I24" s="94"/>
      <c r="J24" s="94"/>
      <c r="K24" s="94"/>
      <c r="L24" s="94"/>
      <c r="M24" s="94"/>
      <c r="N24" s="94"/>
    </row>
    <row r="25" spans="1:14">
      <c r="A25" s="12"/>
      <c r="B25" s="12" t="s">
        <v>111</v>
      </c>
      <c r="C25" s="55">
        <v>9</v>
      </c>
      <c r="D25" s="132">
        <f t="shared" si="1"/>
        <v>2.523977788995457E-2</v>
      </c>
      <c r="F25" s="177"/>
      <c r="G25" s="94"/>
      <c r="H25" s="94"/>
      <c r="I25" s="94"/>
      <c r="J25" s="94"/>
      <c r="K25" s="94"/>
      <c r="L25" s="94"/>
      <c r="M25" s="94"/>
      <c r="N25" s="94"/>
    </row>
    <row r="26" spans="1:14">
      <c r="A26" s="12"/>
      <c r="B26" s="12" t="s">
        <v>112</v>
      </c>
      <c r="C26" s="13">
        <v>0</v>
      </c>
      <c r="D26" s="132">
        <f t="shared" si="1"/>
        <v>0</v>
      </c>
      <c r="F26" s="177"/>
      <c r="G26" s="94"/>
      <c r="H26" s="94"/>
      <c r="I26" s="94"/>
      <c r="J26" s="94"/>
      <c r="K26" s="94"/>
      <c r="L26" s="94"/>
      <c r="M26" s="94"/>
      <c r="N26" s="94"/>
    </row>
    <row r="27" spans="1:14">
      <c r="A27" s="12"/>
      <c r="B27" s="37" t="s">
        <v>238</v>
      </c>
      <c r="C27" s="89">
        <v>9473</v>
      </c>
      <c r="D27" s="132">
        <f t="shared" si="1"/>
        <v>26.566268439059957</v>
      </c>
      <c r="F27" s="177"/>
      <c r="G27" s="94"/>
      <c r="H27" s="94"/>
      <c r="I27" s="94"/>
      <c r="J27" s="94"/>
      <c r="K27" s="94"/>
      <c r="L27" s="94"/>
      <c r="M27" s="94"/>
      <c r="N27" s="94"/>
    </row>
    <row r="28" spans="1:14">
      <c r="A28" s="37"/>
      <c r="B28" s="131" t="s">
        <v>113</v>
      </c>
      <c r="C28" s="19">
        <f>SUM(C22:C27)</f>
        <v>35658</v>
      </c>
      <c r="D28" s="215">
        <v>1</v>
      </c>
      <c r="F28" s="177"/>
      <c r="G28" s="94"/>
      <c r="H28" s="94"/>
      <c r="I28" s="94"/>
      <c r="J28" s="94"/>
      <c r="K28" s="94"/>
      <c r="L28" s="94"/>
      <c r="M28" s="94"/>
      <c r="N28" s="94"/>
    </row>
    <row r="29" spans="1:14">
      <c r="A29" s="149"/>
      <c r="F29" s="177"/>
      <c r="G29" s="94"/>
      <c r="H29" s="94"/>
      <c r="I29" s="94"/>
      <c r="J29" s="94"/>
      <c r="K29" s="94"/>
      <c r="L29" s="94"/>
      <c r="M29" s="94"/>
      <c r="N29" s="94"/>
    </row>
    <row r="30" spans="1:14">
      <c r="C30" s="72"/>
      <c r="G30" s="94"/>
      <c r="H30" s="94"/>
      <c r="I30" s="94"/>
      <c r="J30" s="94"/>
      <c r="K30" s="94"/>
      <c r="L30" s="94"/>
      <c r="M30" s="94"/>
      <c r="N30" s="94"/>
    </row>
    <row r="31" spans="1:14">
      <c r="G31" s="94"/>
      <c r="H31" s="94"/>
      <c r="I31" s="94"/>
      <c r="J31" s="94"/>
      <c r="K31" s="94"/>
      <c r="L31" s="94"/>
      <c r="M31" s="94"/>
      <c r="N31" s="94"/>
    </row>
    <row r="32" spans="1:14">
      <c r="G32" s="94"/>
      <c r="H32" s="94"/>
      <c r="I32" s="94"/>
      <c r="J32" s="94"/>
      <c r="K32" s="94"/>
      <c r="L32" s="94"/>
      <c r="M32" s="94"/>
      <c r="N32" s="94"/>
    </row>
    <row r="33" spans="1:14">
      <c r="A33" s="21" t="s">
        <v>2</v>
      </c>
      <c r="B33" s="21" t="s">
        <v>3</v>
      </c>
      <c r="G33" s="94"/>
      <c r="H33" s="94"/>
      <c r="I33" s="94"/>
      <c r="J33" s="94"/>
      <c r="K33" s="94"/>
      <c r="L33" s="94"/>
      <c r="M33" s="94"/>
      <c r="N33" s="94"/>
    </row>
    <row r="34" spans="1:14">
      <c r="A34" s="22" t="s">
        <v>4</v>
      </c>
      <c r="B34" s="22" t="s">
        <v>5</v>
      </c>
      <c r="G34" s="94"/>
      <c r="H34" s="94"/>
      <c r="I34" s="94"/>
      <c r="J34" s="94"/>
      <c r="K34" s="94"/>
      <c r="L34" s="94"/>
      <c r="M34" s="94"/>
      <c r="N34" s="94"/>
    </row>
  </sheetData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I25"/>
  <sheetViews>
    <sheetView workbookViewId="0"/>
  </sheetViews>
  <sheetFormatPr defaultRowHeight="15"/>
  <cols>
    <col min="1" max="1" width="102.7109375" customWidth="1"/>
    <col min="2" max="2" width="16.28515625" customWidth="1"/>
    <col min="3" max="3" width="8.42578125" customWidth="1"/>
    <col min="4" max="4" width="26.42578125" customWidth="1"/>
    <col min="5" max="5" width="12.5703125" customWidth="1"/>
    <col min="6" max="6" width="22.28515625" customWidth="1"/>
  </cols>
  <sheetData>
    <row r="1" spans="1:9">
      <c r="A1" s="108" t="s">
        <v>135</v>
      </c>
      <c r="B1" s="8"/>
      <c r="C1" s="8"/>
      <c r="D1" s="8"/>
      <c r="E1" s="8"/>
      <c r="F1" s="8"/>
      <c r="G1" s="8"/>
      <c r="H1" s="8"/>
    </row>
    <row r="2" spans="1:9">
      <c r="A2" s="22" t="s">
        <v>136</v>
      </c>
      <c r="B2" s="8"/>
      <c r="C2" s="8"/>
      <c r="D2" s="8"/>
      <c r="E2" s="8"/>
      <c r="F2" s="8"/>
      <c r="G2" s="8"/>
      <c r="H2" s="8"/>
    </row>
    <row r="3" spans="1:9">
      <c r="A3" s="95"/>
      <c r="B3" s="8"/>
      <c r="C3" s="8"/>
      <c r="D3" s="8"/>
      <c r="E3" s="8"/>
      <c r="F3" s="8"/>
      <c r="G3" s="8"/>
      <c r="H3" s="8"/>
    </row>
    <row r="4" spans="1:9">
      <c r="A4" s="231" t="s">
        <v>115</v>
      </c>
      <c r="B4" s="233" t="s">
        <v>114</v>
      </c>
      <c r="C4" s="234"/>
      <c r="D4" s="234"/>
      <c r="E4" s="234"/>
      <c r="F4" s="235"/>
      <c r="G4" s="149"/>
      <c r="H4" s="8"/>
      <c r="I4" s="149"/>
    </row>
    <row r="5" spans="1:9">
      <c r="A5" s="232"/>
      <c r="B5" s="218" t="s">
        <v>122</v>
      </c>
      <c r="C5" s="229" t="s">
        <v>31</v>
      </c>
      <c r="D5" s="217" t="s">
        <v>137</v>
      </c>
      <c r="E5" s="230" t="s">
        <v>31</v>
      </c>
      <c r="F5" s="219" t="s">
        <v>124</v>
      </c>
      <c r="G5" s="149"/>
      <c r="H5" s="8"/>
      <c r="I5" s="149"/>
    </row>
    <row r="6" spans="1:9">
      <c r="A6" s="142" t="s">
        <v>116</v>
      </c>
      <c r="B6" s="220" t="s">
        <v>123</v>
      </c>
      <c r="C6" s="229"/>
      <c r="D6" s="220" t="s">
        <v>138</v>
      </c>
      <c r="E6" s="230"/>
      <c r="F6" s="221" t="s">
        <v>125</v>
      </c>
      <c r="G6" s="59"/>
      <c r="H6" s="8"/>
      <c r="I6" s="149"/>
    </row>
    <row r="7" spans="1:9">
      <c r="A7" s="143" t="s">
        <v>260</v>
      </c>
      <c r="B7" s="147">
        <v>16</v>
      </c>
      <c r="C7" s="171">
        <v>11.111111111111111</v>
      </c>
      <c r="D7" s="147">
        <v>25</v>
      </c>
      <c r="E7" s="146">
        <v>27.472527472527471</v>
      </c>
      <c r="F7" s="170">
        <f>SUM(B7+D7)</f>
        <v>41</v>
      </c>
      <c r="G7" s="149"/>
      <c r="H7" s="8"/>
      <c r="I7" s="149"/>
    </row>
    <row r="8" spans="1:9">
      <c r="A8" s="143" t="s">
        <v>261</v>
      </c>
      <c r="B8" s="144">
        <v>57</v>
      </c>
      <c r="C8" s="171">
        <v>39.583333333333336</v>
      </c>
      <c r="D8" s="144">
        <v>10</v>
      </c>
      <c r="E8" s="146">
        <v>10.989010989010989</v>
      </c>
      <c r="F8" s="170">
        <f t="shared" ref="F8:F12" si="0">SUM(B8+D8)</f>
        <v>67</v>
      </c>
      <c r="G8" s="149"/>
      <c r="H8" s="8"/>
      <c r="I8" s="149"/>
    </row>
    <row r="9" spans="1:9">
      <c r="A9" s="143" t="s">
        <v>262</v>
      </c>
      <c r="B9" s="145">
        <v>20</v>
      </c>
      <c r="C9" s="171">
        <v>13.888888888888889</v>
      </c>
      <c r="D9" s="145">
        <v>1</v>
      </c>
      <c r="E9" s="146">
        <v>1.098901098901099</v>
      </c>
      <c r="F9" s="170">
        <f t="shared" si="0"/>
        <v>21</v>
      </c>
      <c r="G9" s="8"/>
      <c r="H9" s="8"/>
    </row>
    <row r="10" spans="1:9">
      <c r="A10" s="143" t="s">
        <v>263</v>
      </c>
      <c r="B10" s="145">
        <v>0</v>
      </c>
      <c r="C10" s="171">
        <v>0</v>
      </c>
      <c r="D10" s="145">
        <v>31</v>
      </c>
      <c r="E10" s="146">
        <v>34.065934065934066</v>
      </c>
      <c r="F10" s="170">
        <f t="shared" si="0"/>
        <v>31</v>
      </c>
      <c r="G10" s="8"/>
      <c r="H10" s="8"/>
    </row>
    <row r="11" spans="1:9">
      <c r="A11" s="143" t="s">
        <v>264</v>
      </c>
      <c r="B11" s="145">
        <v>20</v>
      </c>
      <c r="C11" s="171">
        <v>13.888888888888889</v>
      </c>
      <c r="D11" s="145">
        <v>17</v>
      </c>
      <c r="E11" s="146">
        <v>18.681318681318682</v>
      </c>
      <c r="F11" s="170">
        <f t="shared" si="0"/>
        <v>37</v>
      </c>
      <c r="G11" s="8"/>
      <c r="H11" s="8"/>
    </row>
    <row r="12" spans="1:9">
      <c r="A12" s="143" t="s">
        <v>265</v>
      </c>
      <c r="B12" s="148">
        <v>31</v>
      </c>
      <c r="C12" s="171">
        <v>21.527777777777779</v>
      </c>
      <c r="D12" s="148">
        <v>7</v>
      </c>
      <c r="E12" s="146">
        <v>7.6923076923076925</v>
      </c>
      <c r="F12" s="172">
        <f t="shared" si="0"/>
        <v>38</v>
      </c>
      <c r="G12" s="8"/>
      <c r="H12" s="8"/>
    </row>
    <row r="13" spans="1:9">
      <c r="A13" s="141" t="s">
        <v>266</v>
      </c>
      <c r="B13" s="178">
        <f>SUM(B7:B12)</f>
        <v>144</v>
      </c>
      <c r="C13" s="216">
        <v>100</v>
      </c>
      <c r="D13" s="178">
        <f>SUM(D7:D12)</f>
        <v>91</v>
      </c>
      <c r="E13" s="216">
        <v>100</v>
      </c>
      <c r="F13" s="179">
        <f>SUM(B13+D13)</f>
        <v>235</v>
      </c>
      <c r="G13" s="8"/>
      <c r="H13" s="8"/>
    </row>
    <row r="14" spans="1:9">
      <c r="A14" s="8"/>
      <c r="B14" s="8"/>
      <c r="C14" s="8"/>
      <c r="D14" s="8"/>
      <c r="E14" s="8"/>
      <c r="F14" s="8"/>
      <c r="G14" s="8"/>
      <c r="H14" s="8"/>
    </row>
    <row r="15" spans="1:9">
      <c r="A15" s="21" t="s">
        <v>267</v>
      </c>
      <c r="B15" s="21"/>
      <c r="C15" s="8"/>
      <c r="D15" s="8"/>
      <c r="E15" s="8"/>
      <c r="F15" s="8"/>
      <c r="G15" s="8"/>
      <c r="H15" s="8"/>
    </row>
    <row r="16" spans="1:9">
      <c r="A16" s="22" t="s">
        <v>121</v>
      </c>
      <c r="B16" s="22"/>
      <c r="C16" s="8"/>
      <c r="D16" s="8"/>
      <c r="E16" s="8"/>
      <c r="F16" s="8"/>
      <c r="G16" s="8"/>
      <c r="H16" s="8"/>
    </row>
    <row r="17" spans="1:8" s="8" customFormat="1"/>
    <row r="18" spans="1:8">
      <c r="A18" s="8"/>
      <c r="B18" s="8"/>
      <c r="C18" s="8"/>
      <c r="D18" s="8"/>
      <c r="E18" s="8"/>
      <c r="F18" s="8"/>
      <c r="G18" s="8"/>
      <c r="H18" s="8"/>
    </row>
    <row r="19" spans="1:8">
      <c r="A19" s="8"/>
      <c r="B19" s="8"/>
      <c r="C19" s="8"/>
      <c r="D19" s="8"/>
      <c r="E19" s="8"/>
      <c r="F19" s="8"/>
      <c r="G19" s="8"/>
      <c r="H19" s="8"/>
    </row>
    <row r="20" spans="1:8">
      <c r="A20" s="8"/>
      <c r="B20" s="8"/>
      <c r="C20" s="8"/>
      <c r="D20" s="8"/>
      <c r="E20" s="8"/>
      <c r="F20" s="8"/>
      <c r="G20" s="8"/>
      <c r="H20" s="8"/>
    </row>
    <row r="21" spans="1:8">
      <c r="A21" s="8"/>
      <c r="B21" s="8"/>
      <c r="C21" s="8"/>
      <c r="D21" s="8"/>
      <c r="E21" s="8"/>
      <c r="F21" s="8"/>
      <c r="G21" s="8"/>
      <c r="H21" s="8"/>
    </row>
    <row r="22" spans="1:8" s="8" customFormat="1"/>
    <row r="23" spans="1:8">
      <c r="A23" s="8"/>
      <c r="B23" s="8"/>
      <c r="C23" s="8"/>
      <c r="D23" s="8"/>
      <c r="E23" s="8"/>
      <c r="F23" s="8"/>
      <c r="G23" s="8"/>
      <c r="H23" s="8"/>
    </row>
    <row r="24" spans="1:8">
      <c r="A24" s="8"/>
      <c r="B24" s="8"/>
      <c r="C24" s="8"/>
      <c r="D24" s="8"/>
      <c r="E24" s="8"/>
      <c r="F24" s="8"/>
      <c r="G24" s="8"/>
      <c r="H24" s="8"/>
    </row>
    <row r="25" spans="1:8">
      <c r="A25" s="8"/>
      <c r="B25" s="8"/>
      <c r="C25" s="8"/>
      <c r="D25" s="8"/>
      <c r="E25" s="8"/>
      <c r="F25" s="8"/>
      <c r="G25" s="8"/>
      <c r="H25" s="8"/>
    </row>
  </sheetData>
  <mergeCells count="4">
    <mergeCell ref="C5:C6"/>
    <mergeCell ref="E5:E6"/>
    <mergeCell ref="A4:A5"/>
    <mergeCell ref="B4:F4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G49"/>
  <sheetViews>
    <sheetView workbookViewId="0"/>
  </sheetViews>
  <sheetFormatPr defaultRowHeight="15"/>
  <cols>
    <col min="1" max="1" width="23" bestFit="1" customWidth="1"/>
    <col min="2" max="2" width="3.42578125" customWidth="1"/>
    <col min="3" max="3" width="11.5703125" customWidth="1"/>
    <col min="4" max="4" width="13.28515625" bestFit="1" customWidth="1"/>
    <col min="5" max="5" width="12.42578125" customWidth="1"/>
  </cols>
  <sheetData>
    <row r="1" spans="1:33">
      <c r="A1" s="10" t="s">
        <v>53</v>
      </c>
      <c r="B1" s="11"/>
      <c r="C1" s="70" t="s">
        <v>129</v>
      </c>
      <c r="D1" s="11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</row>
    <row r="2" spans="1:33" s="8" customFormat="1">
      <c r="A2" s="10"/>
      <c r="B2" s="11"/>
      <c r="C2" s="69" t="s">
        <v>159</v>
      </c>
      <c r="D2" s="39"/>
      <c r="E2" s="14"/>
      <c r="F2" s="14"/>
      <c r="G2" s="14"/>
      <c r="H2" s="14"/>
      <c r="I2" s="14"/>
      <c r="J2" s="14"/>
      <c r="K2" s="14"/>
      <c r="L2" s="14"/>
      <c r="M2" s="14"/>
      <c r="N2" s="14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</row>
    <row r="3" spans="1:33">
      <c r="A3" s="1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</row>
    <row r="4" spans="1:33">
      <c r="A4" s="12"/>
      <c r="B4" s="12"/>
      <c r="C4" s="13" t="s">
        <v>0</v>
      </c>
      <c r="D4" s="13" t="s">
        <v>180</v>
      </c>
      <c r="E4" s="30" t="s">
        <v>0</v>
      </c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</row>
    <row r="5" spans="1:33">
      <c r="A5" s="13" t="s">
        <v>6</v>
      </c>
      <c r="C5" s="13" t="s">
        <v>7</v>
      </c>
      <c r="D5" s="13" t="s">
        <v>1</v>
      </c>
      <c r="E5" s="13" t="s">
        <v>8</v>
      </c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</row>
    <row r="6" spans="1:33">
      <c r="A6" s="12"/>
      <c r="B6" s="12"/>
      <c r="C6" s="12"/>
      <c r="E6" s="31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</row>
    <row r="7" spans="1:33">
      <c r="A7" s="14" t="s">
        <v>9</v>
      </c>
      <c r="B7" s="12"/>
      <c r="C7" s="14" t="s">
        <v>10</v>
      </c>
      <c r="D7" s="14" t="s">
        <v>11</v>
      </c>
      <c r="E7" s="32" t="s">
        <v>12</v>
      </c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</row>
    <row r="8" spans="1:33">
      <c r="A8" s="12"/>
      <c r="B8" s="12"/>
      <c r="C8" s="14" t="s">
        <v>13</v>
      </c>
      <c r="D8" s="14" t="s">
        <v>14</v>
      </c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</row>
    <row r="9" spans="1:33" s="8" customFormat="1">
      <c r="A9" s="12"/>
      <c r="B9" s="12"/>
      <c r="C9" s="14"/>
      <c r="D9" s="14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</row>
    <row r="10" spans="1:33">
      <c r="A10" s="12" t="s">
        <v>15</v>
      </c>
      <c r="B10" s="12"/>
      <c r="C10" s="33">
        <v>42694</v>
      </c>
      <c r="D10" s="33">
        <v>43419</v>
      </c>
      <c r="E10" s="34">
        <v>43209</v>
      </c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</row>
    <row r="11" spans="1:33">
      <c r="A11" s="12"/>
      <c r="B11" s="12"/>
      <c r="C11" s="12"/>
      <c r="D11" s="12"/>
      <c r="E11" s="34">
        <v>43361</v>
      </c>
      <c r="F11" s="12" t="s">
        <v>48</v>
      </c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</row>
    <row r="12" spans="1:33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</row>
    <row r="13" spans="1:33">
      <c r="A13" s="12" t="s">
        <v>51</v>
      </c>
      <c r="B13" s="12"/>
      <c r="C13" s="33">
        <v>40641</v>
      </c>
      <c r="D13" s="33">
        <v>41321</v>
      </c>
      <c r="E13" s="34">
        <v>41163</v>
      </c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</row>
    <row r="14" spans="1:33">
      <c r="A14" s="12"/>
      <c r="B14" s="12"/>
      <c r="C14" s="12"/>
      <c r="D14" s="12"/>
      <c r="E14" s="34">
        <v>41197</v>
      </c>
      <c r="F14" s="12" t="s">
        <v>48</v>
      </c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</row>
    <row r="15" spans="1:33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</row>
    <row r="16" spans="1:33">
      <c r="A16" s="12" t="s">
        <v>52</v>
      </c>
      <c r="B16" s="12"/>
      <c r="C16" s="33">
        <v>41091</v>
      </c>
      <c r="D16" s="33">
        <v>41803</v>
      </c>
      <c r="E16" s="34">
        <v>41641</v>
      </c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</row>
    <row r="17" spans="1:33">
      <c r="A17" s="12"/>
      <c r="B17" s="12"/>
      <c r="C17" s="12"/>
      <c r="D17" s="12"/>
      <c r="E17" s="34">
        <v>41771</v>
      </c>
      <c r="F17" s="12" t="s">
        <v>48</v>
      </c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</row>
    <row r="18" spans="1:33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</row>
    <row r="19" spans="1:33">
      <c r="A19" s="12" t="s">
        <v>16</v>
      </c>
      <c r="B19" s="12"/>
      <c r="C19" s="33">
        <v>39428</v>
      </c>
      <c r="D19" s="33">
        <v>40123</v>
      </c>
      <c r="E19" s="34">
        <v>39966</v>
      </c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</row>
    <row r="20" spans="1:33">
      <c r="A20" s="12"/>
      <c r="B20" s="12"/>
      <c r="C20" s="12"/>
      <c r="D20" s="12"/>
      <c r="E20" s="34">
        <v>39939</v>
      </c>
      <c r="F20" s="12" t="s">
        <v>48</v>
      </c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</row>
    <row r="21" spans="1:33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</row>
    <row r="22" spans="1:33">
      <c r="A22" s="12" t="s">
        <v>17</v>
      </c>
      <c r="B22" s="12"/>
      <c r="C22" s="33">
        <v>39132</v>
      </c>
      <c r="D22" s="33">
        <v>39788</v>
      </c>
      <c r="E22" s="34">
        <v>39631</v>
      </c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</row>
    <row r="23" spans="1:33">
      <c r="A23" s="12"/>
      <c r="B23" s="12"/>
      <c r="C23" s="12"/>
      <c r="D23" s="12"/>
      <c r="E23" s="34">
        <v>39566</v>
      </c>
      <c r="F23" s="12" t="s">
        <v>48</v>
      </c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</row>
    <row r="24" spans="1:33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</row>
    <row r="25" spans="1:33">
      <c r="A25" s="11" t="s">
        <v>18</v>
      </c>
      <c r="B25" s="12"/>
      <c r="C25" s="33">
        <v>36866</v>
      </c>
      <c r="D25" s="33">
        <v>37428</v>
      </c>
      <c r="E25" s="34">
        <v>37252</v>
      </c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</row>
    <row r="26" spans="1:33">
      <c r="A26" s="12"/>
      <c r="B26" s="11"/>
      <c r="C26" s="12"/>
      <c r="D26" s="12"/>
      <c r="E26" s="34">
        <v>37503</v>
      </c>
      <c r="F26" s="12" t="s">
        <v>48</v>
      </c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</row>
    <row r="27" spans="1:33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</row>
    <row r="28" spans="1:33">
      <c r="A28" s="12" t="s">
        <v>42</v>
      </c>
      <c r="B28" s="12"/>
      <c r="C28" s="36">
        <v>37128</v>
      </c>
      <c r="D28" s="33">
        <v>37699</v>
      </c>
      <c r="E28" s="34">
        <v>37518</v>
      </c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</row>
    <row r="29" spans="1:33">
      <c r="A29" s="12"/>
      <c r="B29" s="12"/>
      <c r="C29" s="12"/>
      <c r="D29" s="12"/>
      <c r="E29" s="34">
        <v>37537</v>
      </c>
      <c r="F29" s="12" t="s">
        <v>48</v>
      </c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</row>
    <row r="30" spans="1:33" s="8" customFormat="1">
      <c r="A30" s="12"/>
      <c r="B30" s="37"/>
      <c r="C30" s="18"/>
      <c r="D30" s="18"/>
      <c r="E30" s="65"/>
      <c r="F30" s="18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</row>
    <row r="31" spans="1:33" s="8" customFormat="1">
      <c r="A31" s="12" t="s">
        <v>43</v>
      </c>
      <c r="B31" s="18"/>
      <c r="C31" s="66">
        <v>36104</v>
      </c>
      <c r="D31" s="66">
        <v>36733</v>
      </c>
      <c r="E31" s="66">
        <v>36584</v>
      </c>
      <c r="F31" s="18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</row>
    <row r="32" spans="1:33" s="8" customFormat="1">
      <c r="A32" s="12"/>
      <c r="B32" s="37"/>
      <c r="C32" s="37"/>
      <c r="D32" s="37"/>
      <c r="E32" s="87">
        <v>36556</v>
      </c>
      <c r="F32" s="18" t="s">
        <v>48</v>
      </c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</row>
    <row r="33" spans="1:33" s="8" customFormat="1">
      <c r="A33" s="17"/>
      <c r="B33" s="16"/>
      <c r="C33" s="16"/>
      <c r="D33" s="16"/>
      <c r="E33" s="79"/>
      <c r="F33" s="29"/>
      <c r="G33" s="17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</row>
    <row r="34" spans="1:33" s="8" customFormat="1">
      <c r="A34" s="17" t="s">
        <v>86</v>
      </c>
      <c r="B34" s="16"/>
      <c r="C34" s="46">
        <v>36753</v>
      </c>
      <c r="D34" s="46">
        <v>37437</v>
      </c>
      <c r="E34" s="46">
        <v>37278</v>
      </c>
      <c r="F34" s="16"/>
      <c r="G34" s="17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</row>
    <row r="35" spans="1:33" s="8" customFormat="1">
      <c r="A35" s="17"/>
      <c r="B35" s="16"/>
      <c r="C35" s="16"/>
      <c r="D35" s="46"/>
      <c r="E35" s="161">
        <v>36945</v>
      </c>
      <c r="F35" s="16" t="s">
        <v>48</v>
      </c>
      <c r="G35" s="17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</row>
    <row r="36" spans="1:33" s="8" customFormat="1">
      <c r="A36" s="17"/>
      <c r="B36" s="16"/>
      <c r="C36" s="16"/>
      <c r="D36" s="46"/>
      <c r="E36" s="79"/>
      <c r="F36" s="16"/>
      <c r="G36" s="17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</row>
    <row r="37" spans="1:33" s="8" customFormat="1">
      <c r="A37" s="17" t="s">
        <v>106</v>
      </c>
      <c r="B37" s="16"/>
      <c r="C37" s="46">
        <v>35986</v>
      </c>
      <c r="D37" s="46">
        <v>36636</v>
      </c>
      <c r="E37" s="46">
        <v>36472</v>
      </c>
      <c r="F37" s="16"/>
      <c r="G37" s="17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</row>
    <row r="38" spans="1:33" s="8" customFormat="1">
      <c r="A38" s="17"/>
      <c r="B38" s="16"/>
      <c r="C38" s="16"/>
      <c r="D38" s="46"/>
      <c r="E38" s="161">
        <v>36135</v>
      </c>
      <c r="F38" s="9" t="s">
        <v>48</v>
      </c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</row>
    <row r="39" spans="1:33" s="8" customFormat="1">
      <c r="A39" s="17"/>
      <c r="B39" s="16"/>
      <c r="C39" s="16"/>
      <c r="D39" s="75"/>
      <c r="E39" s="88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</row>
    <row r="40" spans="1:33" s="8" customFormat="1">
      <c r="A40" s="55" t="s">
        <v>126</v>
      </c>
      <c r="B40" s="16"/>
      <c r="C40" s="75">
        <v>35658</v>
      </c>
      <c r="D40" s="75">
        <v>36310</v>
      </c>
      <c r="E40" s="88">
        <v>36166</v>
      </c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</row>
    <row r="41" spans="1:33" s="8" customFormat="1">
      <c r="A41" s="17"/>
      <c r="B41" s="16"/>
      <c r="C41" s="16"/>
      <c r="D41" s="75"/>
      <c r="E41" s="161">
        <v>35845</v>
      </c>
      <c r="F41" s="8" t="s">
        <v>48</v>
      </c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</row>
    <row r="42" spans="1:33"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</row>
    <row r="43" spans="1:33">
      <c r="A43" s="11" t="s">
        <v>2</v>
      </c>
      <c r="B43" s="12"/>
      <c r="C43" s="11" t="s">
        <v>158</v>
      </c>
      <c r="D43" s="12"/>
      <c r="E43" s="35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</row>
    <row r="44" spans="1:33">
      <c r="A44" s="39" t="s">
        <v>4</v>
      </c>
      <c r="B44" s="12"/>
      <c r="C44" s="39" t="s">
        <v>5</v>
      </c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</row>
    <row r="45" spans="1:33">
      <c r="A45" s="11" t="s">
        <v>2</v>
      </c>
      <c r="B45" s="11" t="s">
        <v>48</v>
      </c>
      <c r="C45" s="40" t="s">
        <v>139</v>
      </c>
      <c r="D45" s="41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</row>
    <row r="46" spans="1:33">
      <c r="A46" s="39" t="s">
        <v>4</v>
      </c>
      <c r="B46" s="11" t="s">
        <v>48</v>
      </c>
      <c r="C46" s="39" t="s">
        <v>140</v>
      </c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</row>
    <row r="47" spans="1:33">
      <c r="A47" s="12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</row>
    <row r="49" spans="2:14">
      <c r="B49" s="72"/>
      <c r="C49" s="72"/>
      <c r="D49" s="72"/>
      <c r="E49" s="72"/>
      <c r="F49" s="72"/>
      <c r="G49" s="72"/>
      <c r="H49" s="72"/>
      <c r="I49" s="72"/>
      <c r="J49" s="72"/>
      <c r="K49" s="72"/>
      <c r="L49" s="72"/>
      <c r="M49" s="72"/>
      <c r="N49" s="72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I256"/>
  <sheetViews>
    <sheetView zoomScale="90" zoomScaleNormal="90" workbookViewId="0"/>
  </sheetViews>
  <sheetFormatPr defaultRowHeight="15"/>
  <cols>
    <col min="1" max="1" width="9.7109375" customWidth="1"/>
    <col min="2" max="2" width="15.7109375" customWidth="1"/>
    <col min="3" max="5" width="11.85546875" bestFit="1" customWidth="1"/>
    <col min="6" max="10" width="10.7109375" bestFit="1" customWidth="1"/>
    <col min="11" max="11" width="11.28515625" customWidth="1"/>
    <col min="12" max="12" width="9.5703125" bestFit="1" customWidth="1"/>
  </cols>
  <sheetData>
    <row r="1" spans="1:35">
      <c r="A1" s="10" t="s">
        <v>54</v>
      </c>
      <c r="B1" s="70" t="s">
        <v>246</v>
      </c>
      <c r="C1" s="11"/>
      <c r="D1" s="11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</row>
    <row r="2" spans="1:35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</row>
    <row r="3" spans="1:35">
      <c r="A3" s="13" t="s">
        <v>19</v>
      </c>
      <c r="B3" s="13" t="s">
        <v>20</v>
      </c>
      <c r="C3" s="13" t="s">
        <v>21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</row>
    <row r="4" spans="1:35">
      <c r="A4" s="14" t="s">
        <v>9</v>
      </c>
      <c r="B4" s="14" t="s">
        <v>11</v>
      </c>
      <c r="C4" s="14" t="s">
        <v>22</v>
      </c>
      <c r="D4" s="12"/>
      <c r="E4" s="12"/>
      <c r="F4" s="12"/>
      <c r="G4" s="12"/>
      <c r="H4" s="12"/>
      <c r="I4" s="12"/>
      <c r="J4" s="12"/>
      <c r="K4" s="14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</row>
    <row r="5" spans="1:35">
      <c r="A5" s="12"/>
      <c r="B5" s="12"/>
      <c r="C5" s="73">
        <v>0</v>
      </c>
      <c r="D5" s="73">
        <v>1</v>
      </c>
      <c r="E5" s="73">
        <v>2</v>
      </c>
      <c r="F5" s="73">
        <v>3</v>
      </c>
      <c r="G5" s="73">
        <v>4</v>
      </c>
      <c r="H5" s="73">
        <v>5</v>
      </c>
      <c r="I5" s="73">
        <v>6</v>
      </c>
      <c r="J5" s="73" t="s">
        <v>245</v>
      </c>
      <c r="K5" s="13" t="s">
        <v>120</v>
      </c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</row>
    <row r="6" spans="1:35">
      <c r="A6" s="12" t="s">
        <v>15</v>
      </c>
      <c r="B6" s="33">
        <v>42694</v>
      </c>
      <c r="C6" s="33">
        <v>21001</v>
      </c>
      <c r="D6" s="33">
        <v>14202</v>
      </c>
      <c r="E6" s="33">
        <v>5060</v>
      </c>
      <c r="F6" s="33">
        <v>1448</v>
      </c>
      <c r="G6" s="12">
        <v>520</v>
      </c>
      <c r="H6" s="12">
        <v>213</v>
      </c>
      <c r="I6" s="12">
        <v>121</v>
      </c>
      <c r="J6" s="12">
        <v>129</v>
      </c>
      <c r="K6" s="12">
        <v>0</v>
      </c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</row>
    <row r="7" spans="1:35">
      <c r="A7" s="12"/>
      <c r="B7" s="42">
        <v>1</v>
      </c>
      <c r="C7" s="190">
        <v>0.49189581674239941</v>
      </c>
      <c r="D7" s="190">
        <v>0.33264627348105119</v>
      </c>
      <c r="E7" s="190">
        <v>0.11851782451866773</v>
      </c>
      <c r="F7" s="190">
        <v>3.3915772708108867E-2</v>
      </c>
      <c r="G7" s="190">
        <v>1.2179697381365063E-2</v>
      </c>
      <c r="H7" s="190">
        <v>4.9889914273668432E-3</v>
      </c>
      <c r="I7" s="190">
        <v>2.8341218906637934E-3</v>
      </c>
      <c r="J7" s="190">
        <v>3.0215018503771023E-3</v>
      </c>
      <c r="K7" s="191">
        <v>0</v>
      </c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</row>
    <row r="8" spans="1:35">
      <c r="A8" s="12" t="s">
        <v>23</v>
      </c>
      <c r="B8" s="33">
        <v>40641</v>
      </c>
      <c r="C8" s="33">
        <v>20656</v>
      </c>
      <c r="D8" s="33">
        <v>13172</v>
      </c>
      <c r="E8" s="33">
        <v>4535</v>
      </c>
      <c r="F8" s="33">
        <v>1361</v>
      </c>
      <c r="G8" s="12">
        <v>479</v>
      </c>
      <c r="H8" s="12">
        <v>194</v>
      </c>
      <c r="I8" s="12">
        <v>110</v>
      </c>
      <c r="J8" s="12">
        <v>134</v>
      </c>
      <c r="K8" s="12">
        <v>0</v>
      </c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</row>
    <row r="9" spans="1:35">
      <c r="A9" s="12"/>
      <c r="B9" s="42">
        <v>1</v>
      </c>
      <c r="C9" s="190">
        <v>0.50825521025565312</v>
      </c>
      <c r="D9" s="190">
        <v>0.32410619817425751</v>
      </c>
      <c r="E9" s="190">
        <v>0.11158682119042346</v>
      </c>
      <c r="F9" s="190">
        <v>3.3488349204005806E-2</v>
      </c>
      <c r="G9" s="190">
        <v>1.1786127309859501E-2</v>
      </c>
      <c r="H9" s="190">
        <v>4.7735045889618858E-3</v>
      </c>
      <c r="I9" s="190">
        <v>2.7066263133289042E-3</v>
      </c>
      <c r="J9" s="190">
        <v>3.2971629635097561E-3</v>
      </c>
      <c r="K9" s="191">
        <v>0</v>
      </c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</row>
    <row r="10" spans="1:35">
      <c r="A10" s="12" t="s">
        <v>24</v>
      </c>
      <c r="B10" s="33">
        <v>41091</v>
      </c>
      <c r="C10" s="33">
        <v>20852</v>
      </c>
      <c r="D10" s="33">
        <v>13322</v>
      </c>
      <c r="E10" s="33">
        <v>4659</v>
      </c>
      <c r="F10" s="33">
        <v>1337</v>
      </c>
      <c r="G10" s="12">
        <v>447</v>
      </c>
      <c r="H10" s="12">
        <v>191</v>
      </c>
      <c r="I10" s="12">
        <v>118</v>
      </c>
      <c r="J10" s="12">
        <v>165</v>
      </c>
      <c r="K10" s="12">
        <v>0</v>
      </c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</row>
    <row r="11" spans="1:35">
      <c r="A11" s="12"/>
      <c r="B11" s="42">
        <v>1</v>
      </c>
      <c r="C11" s="190">
        <v>0.50745905429412763</v>
      </c>
      <c r="D11" s="190">
        <v>0.32420724732909884</v>
      </c>
      <c r="E11" s="190">
        <v>0.11338249251660948</v>
      </c>
      <c r="F11" s="190">
        <v>3.2537538633764088E-2</v>
      </c>
      <c r="G11" s="190">
        <v>1.0878294517047528E-2</v>
      </c>
      <c r="H11" s="190">
        <v>4.6482198048234408E-3</v>
      </c>
      <c r="I11" s="190">
        <v>2.8716750626657907E-3</v>
      </c>
      <c r="J11" s="190">
        <v>4.0154778418631815E-3</v>
      </c>
      <c r="K11" s="191">
        <v>0</v>
      </c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</row>
    <row r="12" spans="1:35">
      <c r="A12" s="12" t="s">
        <v>16</v>
      </c>
      <c r="B12" s="33">
        <v>39428</v>
      </c>
      <c r="C12" s="33">
        <v>20123</v>
      </c>
      <c r="D12" s="33">
        <v>12721</v>
      </c>
      <c r="E12" s="33">
        <v>4418</v>
      </c>
      <c r="F12" s="33">
        <v>1269</v>
      </c>
      <c r="G12" s="12">
        <v>433</v>
      </c>
      <c r="H12" s="12">
        <v>212</v>
      </c>
      <c r="I12" s="12">
        <v>108</v>
      </c>
      <c r="J12" s="12">
        <v>144</v>
      </c>
      <c r="K12" s="12">
        <v>0</v>
      </c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</row>
    <row r="13" spans="1:35">
      <c r="A13" s="12"/>
      <c r="B13" s="42">
        <v>1</v>
      </c>
      <c r="C13" s="190">
        <v>0.51037333874403978</v>
      </c>
      <c r="D13" s="190">
        <v>0.32263873389469411</v>
      </c>
      <c r="E13" s="190">
        <v>0.1120523485847621</v>
      </c>
      <c r="F13" s="190">
        <v>3.2185249061580601E-2</v>
      </c>
      <c r="G13" s="190">
        <v>1.0982043218017653E-2</v>
      </c>
      <c r="H13" s="190">
        <v>5.3768895201379728E-3</v>
      </c>
      <c r="I13" s="190">
        <v>2.7391701329004766E-3</v>
      </c>
      <c r="J13" s="190">
        <v>3.6522268438673026E-3</v>
      </c>
      <c r="K13" s="191">
        <v>0</v>
      </c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</row>
    <row r="14" spans="1:35">
      <c r="A14" s="12" t="s">
        <v>17</v>
      </c>
      <c r="B14" s="33">
        <v>39132</v>
      </c>
      <c r="C14" s="33">
        <v>19325</v>
      </c>
      <c r="D14" s="33">
        <v>12879</v>
      </c>
      <c r="E14" s="33">
        <v>4640</v>
      </c>
      <c r="F14" s="33">
        <v>1338</v>
      </c>
      <c r="G14" s="12">
        <v>457</v>
      </c>
      <c r="H14" s="12">
        <v>213</v>
      </c>
      <c r="I14" s="12">
        <v>102</v>
      </c>
      <c r="J14" s="12">
        <v>178</v>
      </c>
      <c r="K14" s="12">
        <v>0</v>
      </c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</row>
    <row r="15" spans="1:35">
      <c r="A15" s="12"/>
      <c r="B15" s="42">
        <v>1</v>
      </c>
      <c r="C15" s="190">
        <v>0.49384135745681285</v>
      </c>
      <c r="D15" s="190">
        <v>0.32911683532658692</v>
      </c>
      <c r="E15" s="190">
        <v>0.11857303485638353</v>
      </c>
      <c r="F15" s="190">
        <v>3.4191965654707147E-2</v>
      </c>
      <c r="G15" s="190">
        <v>1.1678421752018808E-2</v>
      </c>
      <c r="H15" s="190">
        <v>5.4431156087089852E-3</v>
      </c>
      <c r="I15" s="190">
        <v>2.6065624041704998E-3</v>
      </c>
      <c r="J15" s="190">
        <v>4.5487069406112647E-3</v>
      </c>
      <c r="K15" s="191">
        <v>0</v>
      </c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</row>
    <row r="16" spans="1:35">
      <c r="A16" s="12" t="s">
        <v>18</v>
      </c>
      <c r="B16" s="33">
        <v>36866</v>
      </c>
      <c r="C16" s="33">
        <v>18073</v>
      </c>
      <c r="D16" s="33">
        <v>12273</v>
      </c>
      <c r="E16" s="33">
        <v>4437</v>
      </c>
      <c r="F16" s="33">
        <v>1196</v>
      </c>
      <c r="G16" s="12">
        <v>406</v>
      </c>
      <c r="H16" s="12">
        <v>205</v>
      </c>
      <c r="I16" s="12">
        <v>106</v>
      </c>
      <c r="J16" s="12">
        <v>170</v>
      </c>
      <c r="K16" s="12">
        <v>0</v>
      </c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</row>
    <row r="17" spans="1:35">
      <c r="A17" s="12"/>
      <c r="B17" s="42">
        <v>1</v>
      </c>
      <c r="C17" s="190">
        <v>0.49023490479032172</v>
      </c>
      <c r="D17" s="190">
        <v>0.33290837085661584</v>
      </c>
      <c r="E17" s="190">
        <v>0.12035479845928498</v>
      </c>
      <c r="F17" s="190">
        <v>3.2441816307709002E-2</v>
      </c>
      <c r="G17" s="190">
        <v>1.1012857375359409E-2</v>
      </c>
      <c r="H17" s="190">
        <v>5.5606792166223622E-3</v>
      </c>
      <c r="I17" s="190">
        <v>2.8752780339608313E-3</v>
      </c>
      <c r="J17" s="190">
        <v>4.6112949601258609E-3</v>
      </c>
      <c r="K17" s="191">
        <v>0</v>
      </c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</row>
    <row r="18" spans="1:35">
      <c r="A18" s="12" t="s">
        <v>42</v>
      </c>
      <c r="B18" s="33">
        <v>37128</v>
      </c>
      <c r="C18" s="33">
        <v>18562</v>
      </c>
      <c r="D18" s="33">
        <v>11871</v>
      </c>
      <c r="E18" s="33">
        <v>4510</v>
      </c>
      <c r="F18" s="33">
        <v>1274</v>
      </c>
      <c r="G18" s="33">
        <v>444</v>
      </c>
      <c r="H18" s="33">
        <v>198</v>
      </c>
      <c r="I18" s="33">
        <v>110</v>
      </c>
      <c r="J18" s="33">
        <v>159</v>
      </c>
      <c r="K18" s="33">
        <v>0</v>
      </c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</row>
    <row r="19" spans="1:35">
      <c r="A19" s="12"/>
      <c r="B19" s="42">
        <v>1</v>
      </c>
      <c r="C19" s="190">
        <v>0.49994613229907348</v>
      </c>
      <c r="D19" s="190">
        <v>0.31973173884938588</v>
      </c>
      <c r="E19" s="190">
        <v>0.12147166558931265</v>
      </c>
      <c r="F19" s="190">
        <v>3.4313725490196081E-2</v>
      </c>
      <c r="G19" s="190">
        <v>1.1958629605688428E-2</v>
      </c>
      <c r="H19" s="190">
        <v>5.3329023917259213E-3</v>
      </c>
      <c r="I19" s="190">
        <v>2.962723550958845E-3</v>
      </c>
      <c r="J19" s="190">
        <v>4.2824822236586946E-3</v>
      </c>
      <c r="K19" s="191">
        <v>0</v>
      </c>
      <c r="L19" s="43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</row>
    <row r="20" spans="1:35">
      <c r="A20" s="12" t="s">
        <v>43</v>
      </c>
      <c r="B20" s="66">
        <v>36104</v>
      </c>
      <c r="C20" s="66">
        <v>11393</v>
      </c>
      <c r="D20" s="66">
        <v>11832</v>
      </c>
      <c r="E20" s="66">
        <v>4596</v>
      </c>
      <c r="F20" s="66">
        <v>1319</v>
      </c>
      <c r="G20" s="37">
        <v>486</v>
      </c>
      <c r="H20" s="37">
        <v>203</v>
      </c>
      <c r="I20" s="37">
        <v>115</v>
      </c>
      <c r="J20" s="37">
        <v>181</v>
      </c>
      <c r="K20" s="66">
        <v>5979</v>
      </c>
      <c r="L20" s="12"/>
      <c r="M20" s="33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</row>
    <row r="21" spans="1:35">
      <c r="A21" s="55"/>
      <c r="B21" s="137" t="s">
        <v>160</v>
      </c>
      <c r="C21" s="190">
        <v>0.37819087136929458</v>
      </c>
      <c r="D21" s="190">
        <v>0.39276348547717843</v>
      </c>
      <c r="E21" s="190">
        <v>0.1525643153526971</v>
      </c>
      <c r="F21" s="190">
        <v>4.3784232365145226E-2</v>
      </c>
      <c r="G21" s="190">
        <v>1.613278008298755E-2</v>
      </c>
      <c r="H21" s="190">
        <v>6.7385892116182573E-3</v>
      </c>
      <c r="I21" s="190">
        <v>3.817427385892116E-3</v>
      </c>
      <c r="J21" s="190">
        <v>6.0082987551867218E-3</v>
      </c>
      <c r="K21" s="192" t="s">
        <v>168</v>
      </c>
      <c r="L21" s="51" t="s">
        <v>48</v>
      </c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</row>
    <row r="22" spans="1:35" s="8" customFormat="1">
      <c r="A22" s="17" t="s">
        <v>86</v>
      </c>
      <c r="B22" s="46">
        <v>36753</v>
      </c>
      <c r="C22" s="46">
        <v>14658</v>
      </c>
      <c r="D22" s="46">
        <v>12760</v>
      </c>
      <c r="E22" s="46">
        <v>5167</v>
      </c>
      <c r="F22" s="46">
        <v>1492</v>
      </c>
      <c r="G22" s="46">
        <v>496</v>
      </c>
      <c r="H22" s="46">
        <v>222</v>
      </c>
      <c r="I22" s="46">
        <v>121</v>
      </c>
      <c r="J22" s="46">
        <v>165</v>
      </c>
      <c r="K22" s="46">
        <v>1672</v>
      </c>
      <c r="L22" s="77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</row>
    <row r="23" spans="1:35" s="8" customFormat="1">
      <c r="A23" s="17"/>
      <c r="B23" s="137" t="s">
        <v>161</v>
      </c>
      <c r="C23" s="190">
        <v>0.4178330150223768</v>
      </c>
      <c r="D23" s="190">
        <v>0.36372965422878484</v>
      </c>
      <c r="E23" s="190">
        <v>0.14728770559562157</v>
      </c>
      <c r="F23" s="190">
        <v>4.2530144522676096E-2</v>
      </c>
      <c r="G23" s="190">
        <v>1.4138707562498219E-2</v>
      </c>
      <c r="H23" s="190">
        <v>6.3282118525697668E-3</v>
      </c>
      <c r="I23" s="190">
        <v>3.4491605142384766E-3</v>
      </c>
      <c r="J23" s="190">
        <v>4.7034007012342867E-3</v>
      </c>
      <c r="K23" s="192" t="s">
        <v>169</v>
      </c>
      <c r="L23" s="78" t="s">
        <v>48</v>
      </c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</row>
    <row r="24" spans="1:35">
      <c r="A24" s="12" t="s">
        <v>106</v>
      </c>
      <c r="B24" s="46">
        <f>SUM(C24:K24)</f>
        <v>35986</v>
      </c>
      <c r="C24" s="46">
        <v>14711</v>
      </c>
      <c r="D24" s="66">
        <v>12111</v>
      </c>
      <c r="E24" s="66">
        <v>5095</v>
      </c>
      <c r="F24" s="66">
        <v>1480</v>
      </c>
      <c r="G24" s="37">
        <v>526</v>
      </c>
      <c r="H24" s="37">
        <v>245</v>
      </c>
      <c r="I24" s="37">
        <v>145</v>
      </c>
      <c r="J24" s="37">
        <v>176</v>
      </c>
      <c r="K24" s="66">
        <v>1497</v>
      </c>
      <c r="L24" s="33"/>
      <c r="M24" s="33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</row>
    <row r="25" spans="1:35">
      <c r="A25" s="12"/>
      <c r="B25" s="153" t="s">
        <v>162</v>
      </c>
      <c r="C25" s="190">
        <v>0.4265417959349358</v>
      </c>
      <c r="D25" s="190">
        <v>0.35115544086520339</v>
      </c>
      <c r="E25" s="190">
        <v>0.14772826118472557</v>
      </c>
      <c r="F25" s="190">
        <v>4.2912232885847661E-2</v>
      </c>
      <c r="G25" s="190">
        <v>1.5251239525645858E-2</v>
      </c>
      <c r="H25" s="190">
        <v>7.1037142277247814E-3</v>
      </c>
      <c r="I25" s="190">
        <v>4.2042390327350753E-3</v>
      </c>
      <c r="J25" s="190">
        <v>5.1030763431818837E-3</v>
      </c>
      <c r="K25" s="192" t="s">
        <v>170</v>
      </c>
      <c r="L25" s="43" t="s">
        <v>48</v>
      </c>
      <c r="M25" s="43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</row>
    <row r="26" spans="1:35" s="8" customFormat="1">
      <c r="A26" s="13" t="s">
        <v>126</v>
      </c>
      <c r="B26" s="75">
        <v>35658</v>
      </c>
      <c r="C26" s="75">
        <v>15482</v>
      </c>
      <c r="D26" s="19">
        <v>12174</v>
      </c>
      <c r="E26" s="19">
        <v>5035</v>
      </c>
      <c r="F26" s="19">
        <v>1614</v>
      </c>
      <c r="G26" s="18">
        <v>538</v>
      </c>
      <c r="H26" s="18">
        <v>241</v>
      </c>
      <c r="I26" s="18">
        <v>117</v>
      </c>
      <c r="J26" s="18">
        <v>174</v>
      </c>
      <c r="K26" s="19">
        <v>283</v>
      </c>
      <c r="L26" s="43"/>
      <c r="M26" s="43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</row>
    <row r="27" spans="1:35" s="8" customFormat="1">
      <c r="A27" s="12"/>
      <c r="B27" s="136" t="s">
        <v>163</v>
      </c>
      <c r="C27" s="213">
        <v>0.43765371024734984</v>
      </c>
      <c r="D27" s="213">
        <v>0.34414134275618374</v>
      </c>
      <c r="E27" s="213">
        <v>0.14233215547703179</v>
      </c>
      <c r="F27" s="213">
        <v>4.5625441696113073E-2</v>
      </c>
      <c r="G27" s="213">
        <v>1.5208480565371024E-2</v>
      </c>
      <c r="H27" s="213">
        <v>6.8127208480565369E-3</v>
      </c>
      <c r="I27" s="213">
        <v>3.3074204946996468E-3</v>
      </c>
      <c r="J27" s="213">
        <v>4.918727915194346E-3</v>
      </c>
      <c r="K27" s="214" t="s">
        <v>171</v>
      </c>
      <c r="L27" s="43" t="s">
        <v>48</v>
      </c>
      <c r="M27" s="43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</row>
    <row r="28" spans="1:35" s="8" customFormat="1">
      <c r="A28" s="12"/>
      <c r="B28" s="136"/>
      <c r="C28" s="49"/>
      <c r="D28" s="49"/>
      <c r="E28" s="49"/>
      <c r="F28" s="49"/>
      <c r="G28" s="49"/>
      <c r="H28" s="49"/>
      <c r="I28" s="49"/>
      <c r="J28" s="49"/>
      <c r="K28" s="49"/>
      <c r="L28" s="43"/>
      <c r="M28" s="43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</row>
    <row r="29" spans="1:35">
      <c r="C29" s="12"/>
      <c r="D29" s="12"/>
      <c r="E29" s="12"/>
      <c r="F29" s="33"/>
      <c r="G29" s="33"/>
      <c r="H29" s="12"/>
      <c r="I29" s="12"/>
      <c r="J29" s="12"/>
      <c r="K29" s="33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</row>
    <row r="30" spans="1:35">
      <c r="A30" s="21" t="s">
        <v>164</v>
      </c>
      <c r="B30" s="21"/>
      <c r="C30" s="29"/>
      <c r="D30" s="29"/>
      <c r="E30" s="29"/>
      <c r="F30" s="29"/>
      <c r="G30" s="29"/>
      <c r="H30" s="29"/>
      <c r="I30" s="29"/>
      <c r="J30" s="29"/>
      <c r="K30" s="29"/>
      <c r="L30" s="16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</row>
    <row r="31" spans="1:35">
      <c r="A31" s="22" t="s">
        <v>165</v>
      </c>
      <c r="B31" s="22"/>
      <c r="C31" s="29"/>
      <c r="D31" s="29"/>
      <c r="E31" s="29"/>
      <c r="F31" s="29"/>
      <c r="G31" s="75"/>
      <c r="H31" s="29"/>
      <c r="I31" s="29"/>
      <c r="J31" s="29"/>
      <c r="K31" s="29"/>
      <c r="L31" s="16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</row>
    <row r="32" spans="1:35">
      <c r="C32" s="44"/>
      <c r="D32" s="44"/>
      <c r="E32" s="44"/>
      <c r="F32" s="44"/>
      <c r="G32" s="44"/>
      <c r="H32" s="44"/>
      <c r="I32" s="44"/>
      <c r="J32" s="44"/>
      <c r="K32" s="44"/>
      <c r="L32" s="16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</row>
    <row r="33" spans="1:35">
      <c r="A33" s="37" t="s">
        <v>166</v>
      </c>
      <c r="C33" s="37"/>
      <c r="D33" s="37"/>
      <c r="E33" s="37"/>
      <c r="F33" s="37"/>
      <c r="G33" s="37"/>
      <c r="H33" s="37"/>
      <c r="I33" s="37"/>
      <c r="J33" s="37"/>
      <c r="K33" s="37"/>
      <c r="L33" s="37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</row>
    <row r="34" spans="1:35">
      <c r="A34" s="193" t="s">
        <v>167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</row>
    <row r="35" spans="1:35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</row>
    <row r="36" spans="1:35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</row>
    <row r="37" spans="1:35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</row>
    <row r="38" spans="1:35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</row>
    <row r="39" spans="1:35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</row>
    <row r="40" spans="1:35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</row>
    <row r="41" spans="1:35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</row>
    <row r="42" spans="1:35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</row>
    <row r="43" spans="1:35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</row>
    <row r="44" spans="1:35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</row>
    <row r="45" spans="1:35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</row>
    <row r="46" spans="1:35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</row>
    <row r="47" spans="1:35">
      <c r="A47" s="12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/>
    </row>
    <row r="48" spans="1:35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</row>
    <row r="49" spans="1:35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</row>
    <row r="50" spans="1:35">
      <c r="A50" s="12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2"/>
      <c r="AF50" s="12"/>
      <c r="AG50" s="12"/>
      <c r="AH50" s="12"/>
      <c r="AI50" s="12"/>
    </row>
    <row r="51" spans="1:35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  <c r="AI51" s="12"/>
    </row>
    <row r="52" spans="1:35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2"/>
      <c r="AG52" s="12"/>
      <c r="AH52" s="12"/>
      <c r="AI52" s="12"/>
    </row>
    <row r="53" spans="1:35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12"/>
    </row>
    <row r="54" spans="1:35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  <c r="AI54" s="12"/>
    </row>
    <row r="55" spans="1:35">
      <c r="A55" s="12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2"/>
      <c r="AI55" s="12"/>
    </row>
    <row r="56" spans="1:35">
      <c r="A56" s="12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</row>
    <row r="57" spans="1:35">
      <c r="A57" s="12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H57" s="12"/>
      <c r="AI57" s="12"/>
    </row>
    <row r="58" spans="1:35">
      <c r="A58" s="12"/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2"/>
      <c r="AG58" s="12"/>
      <c r="AH58" s="12"/>
      <c r="AI58" s="12"/>
    </row>
    <row r="59" spans="1:35">
      <c r="A59" s="12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2"/>
      <c r="AH59" s="12"/>
      <c r="AI59" s="12"/>
    </row>
    <row r="60" spans="1:35">
      <c r="A60" s="12"/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F60" s="12"/>
      <c r="AG60" s="12"/>
      <c r="AH60" s="12"/>
      <c r="AI60" s="12"/>
    </row>
    <row r="61" spans="1:35">
      <c r="A61" s="12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</row>
    <row r="62" spans="1:35">
      <c r="A62" s="12"/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</row>
    <row r="63" spans="1:35">
      <c r="A63" s="12"/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</row>
    <row r="64" spans="1:35">
      <c r="A64" s="12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</row>
    <row r="65" spans="1:35">
      <c r="A65" s="12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12"/>
      <c r="AE65" s="12"/>
      <c r="AF65" s="12"/>
      <c r="AG65" s="12"/>
      <c r="AH65" s="12"/>
      <c r="AI65" s="12"/>
    </row>
    <row r="66" spans="1:35">
      <c r="A66" s="12"/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F66" s="12"/>
      <c r="AG66" s="12"/>
      <c r="AH66" s="12"/>
      <c r="AI66" s="12"/>
    </row>
    <row r="67" spans="1:35">
      <c r="A67" s="12"/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2"/>
    </row>
    <row r="68" spans="1:35">
      <c r="A68" s="12"/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12"/>
      <c r="AI68" s="12"/>
    </row>
    <row r="69" spans="1:35">
      <c r="A69" s="12"/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/>
    </row>
    <row r="70" spans="1:35">
      <c r="A70" s="12"/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2"/>
      <c r="AG70" s="12"/>
      <c r="AH70" s="12"/>
      <c r="AI70" s="12"/>
    </row>
    <row r="71" spans="1:35">
      <c r="A71" s="12"/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2"/>
      <c r="AC71" s="12"/>
      <c r="AD71" s="12"/>
      <c r="AE71" s="12"/>
      <c r="AF71" s="12"/>
      <c r="AG71" s="12"/>
      <c r="AH71" s="12"/>
      <c r="AI71" s="12"/>
    </row>
    <row r="72" spans="1:35">
      <c r="A72" s="12"/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F72" s="12"/>
      <c r="AG72" s="12"/>
      <c r="AH72" s="12"/>
      <c r="AI72" s="12"/>
    </row>
    <row r="73" spans="1:35">
      <c r="A73" s="12"/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  <c r="AC73" s="12"/>
      <c r="AD73" s="12"/>
      <c r="AE73" s="12"/>
      <c r="AF73" s="12"/>
      <c r="AG73" s="12"/>
      <c r="AH73" s="12"/>
      <c r="AI73" s="12"/>
    </row>
    <row r="74" spans="1:35">
      <c r="A74" s="12"/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12"/>
      <c r="AC74" s="12"/>
      <c r="AD74" s="12"/>
      <c r="AE74" s="12"/>
      <c r="AF74" s="12"/>
      <c r="AG74" s="12"/>
      <c r="AH74" s="12"/>
      <c r="AI74" s="12"/>
    </row>
    <row r="75" spans="1:35">
      <c r="A75" s="12"/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</row>
    <row r="76" spans="1:35">
      <c r="A76" s="12"/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  <c r="AC76" s="12"/>
      <c r="AD76" s="12"/>
      <c r="AE76" s="12"/>
      <c r="AF76" s="12"/>
      <c r="AG76" s="12"/>
      <c r="AH76" s="12"/>
      <c r="AI76" s="12"/>
    </row>
    <row r="77" spans="1:35">
      <c r="A77" s="12"/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12"/>
      <c r="AG77" s="12"/>
      <c r="AH77" s="12"/>
      <c r="AI77" s="12"/>
    </row>
    <row r="78" spans="1:35">
      <c r="A78" s="12"/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  <c r="AB78" s="12"/>
      <c r="AC78" s="12"/>
      <c r="AD78" s="12"/>
      <c r="AE78" s="12"/>
      <c r="AF78" s="12"/>
      <c r="AG78" s="12"/>
      <c r="AH78" s="12"/>
      <c r="AI78" s="12"/>
    </row>
    <row r="79" spans="1:35">
      <c r="A79" s="12"/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2"/>
      <c r="AC79" s="12"/>
      <c r="AD79" s="12"/>
      <c r="AE79" s="12"/>
      <c r="AF79" s="12"/>
      <c r="AG79" s="12"/>
      <c r="AH79" s="12"/>
      <c r="AI79" s="12"/>
    </row>
    <row r="80" spans="1:35">
      <c r="A80" s="12"/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  <c r="AC80" s="12"/>
      <c r="AD80" s="12"/>
      <c r="AE80" s="12"/>
      <c r="AF80" s="12"/>
      <c r="AG80" s="12"/>
      <c r="AH80" s="12"/>
      <c r="AI80" s="12"/>
    </row>
    <row r="81" spans="1:35">
      <c r="A81" s="12"/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2"/>
      <c r="AB81" s="12"/>
      <c r="AC81" s="12"/>
      <c r="AD81" s="12"/>
      <c r="AE81" s="12"/>
      <c r="AF81" s="12"/>
      <c r="AG81" s="12"/>
      <c r="AH81" s="12"/>
      <c r="AI81" s="12"/>
    </row>
    <row r="82" spans="1:35">
      <c r="A82" s="12"/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F82" s="12"/>
      <c r="AG82" s="12"/>
      <c r="AH82" s="12"/>
      <c r="AI82" s="12"/>
    </row>
    <row r="83" spans="1:35">
      <c r="A83" s="12"/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F83" s="12"/>
      <c r="AG83" s="12"/>
      <c r="AH83" s="12"/>
      <c r="AI83" s="12"/>
    </row>
    <row r="84" spans="1:35">
      <c r="A84" s="12"/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F84" s="12"/>
      <c r="AG84" s="12"/>
      <c r="AH84" s="12"/>
      <c r="AI84" s="12"/>
    </row>
    <row r="85" spans="1:35">
      <c r="A85" s="12"/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F85" s="12"/>
      <c r="AG85" s="12"/>
      <c r="AH85" s="12"/>
      <c r="AI85" s="12"/>
    </row>
    <row r="86" spans="1:35">
      <c r="A86" s="12"/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F86" s="12"/>
      <c r="AG86" s="12"/>
      <c r="AH86" s="12"/>
      <c r="AI86" s="12"/>
    </row>
    <row r="87" spans="1:35">
      <c r="A87" s="12"/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F87" s="12"/>
      <c r="AG87" s="12"/>
      <c r="AH87" s="12"/>
      <c r="AI87" s="12"/>
    </row>
    <row r="88" spans="1:35">
      <c r="A88" s="12"/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F88" s="12"/>
      <c r="AG88" s="12"/>
      <c r="AH88" s="12"/>
      <c r="AI88" s="12"/>
    </row>
    <row r="89" spans="1:35">
      <c r="A89" s="12"/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F89" s="12"/>
      <c r="AG89" s="12"/>
      <c r="AH89" s="12"/>
      <c r="AI89" s="12"/>
    </row>
    <row r="90" spans="1:35">
      <c r="A90" s="12"/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F90" s="12"/>
      <c r="AG90" s="12"/>
      <c r="AH90" s="12"/>
      <c r="AI90" s="12"/>
    </row>
    <row r="91" spans="1:35">
      <c r="A91" s="12"/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F91" s="12"/>
      <c r="AG91" s="12"/>
      <c r="AH91" s="12"/>
      <c r="AI91" s="12"/>
    </row>
    <row r="92" spans="1:35">
      <c r="A92" s="12"/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F92" s="12"/>
      <c r="AG92" s="12"/>
      <c r="AH92" s="12"/>
      <c r="AI92" s="12"/>
    </row>
    <row r="93" spans="1:35">
      <c r="A93" s="12"/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F93" s="12"/>
      <c r="AG93" s="12"/>
      <c r="AH93" s="12"/>
      <c r="AI93" s="12"/>
    </row>
    <row r="94" spans="1:35">
      <c r="A94" s="12"/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F94" s="12"/>
      <c r="AG94" s="12"/>
      <c r="AH94" s="12"/>
      <c r="AI94" s="12"/>
    </row>
    <row r="95" spans="1:35">
      <c r="A95" s="12"/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A95" s="12"/>
      <c r="AB95" s="12"/>
      <c r="AC95" s="12"/>
      <c r="AD95" s="12"/>
      <c r="AE95" s="12"/>
      <c r="AF95" s="12"/>
      <c r="AG95" s="12"/>
      <c r="AH95" s="12"/>
      <c r="AI95" s="12"/>
    </row>
    <row r="96" spans="1:35">
      <c r="A96" s="12"/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  <c r="AA96" s="12"/>
      <c r="AB96" s="12"/>
      <c r="AC96" s="12"/>
      <c r="AD96" s="12"/>
      <c r="AE96" s="12"/>
      <c r="AF96" s="12"/>
      <c r="AG96" s="12"/>
      <c r="AH96" s="12"/>
      <c r="AI96" s="12"/>
    </row>
    <row r="97" spans="1:35">
      <c r="A97" s="12"/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A97" s="12"/>
      <c r="AB97" s="12"/>
      <c r="AC97" s="12"/>
      <c r="AD97" s="12"/>
      <c r="AE97" s="12"/>
      <c r="AF97" s="12"/>
      <c r="AG97" s="12"/>
      <c r="AH97" s="12"/>
      <c r="AI97" s="12"/>
    </row>
    <row r="98" spans="1:35">
      <c r="A98" s="12"/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A98" s="12"/>
      <c r="AB98" s="12"/>
      <c r="AC98" s="12"/>
      <c r="AD98" s="12"/>
      <c r="AE98" s="12"/>
      <c r="AF98" s="12"/>
      <c r="AG98" s="12"/>
      <c r="AH98" s="12"/>
      <c r="AI98" s="12"/>
    </row>
    <row r="99" spans="1:35">
      <c r="A99" s="12"/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  <c r="AA99" s="12"/>
      <c r="AB99" s="12"/>
      <c r="AC99" s="12"/>
      <c r="AD99" s="12"/>
      <c r="AE99" s="12"/>
      <c r="AF99" s="12"/>
      <c r="AG99" s="12"/>
      <c r="AH99" s="12"/>
      <c r="AI99" s="12"/>
    </row>
    <row r="100" spans="1:35">
      <c r="A100" s="12"/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A100" s="12"/>
      <c r="AB100" s="12"/>
      <c r="AC100" s="12"/>
      <c r="AD100" s="12"/>
      <c r="AE100" s="12"/>
      <c r="AF100" s="12"/>
      <c r="AG100" s="12"/>
      <c r="AH100" s="12"/>
      <c r="AI100" s="12"/>
    </row>
    <row r="101" spans="1:35">
      <c r="A101" s="12"/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  <c r="AA101" s="12"/>
      <c r="AB101" s="12"/>
      <c r="AC101" s="12"/>
      <c r="AD101" s="12"/>
      <c r="AE101" s="12"/>
      <c r="AF101" s="12"/>
      <c r="AG101" s="12"/>
      <c r="AH101" s="12"/>
      <c r="AI101" s="12"/>
    </row>
    <row r="102" spans="1:35">
      <c r="A102" s="12"/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  <c r="AA102" s="12"/>
      <c r="AB102" s="12"/>
      <c r="AC102" s="12"/>
      <c r="AD102" s="12"/>
      <c r="AE102" s="12"/>
      <c r="AF102" s="12"/>
      <c r="AG102" s="12"/>
      <c r="AH102" s="12"/>
      <c r="AI102" s="12"/>
    </row>
    <row r="103" spans="1:35">
      <c r="A103" s="12"/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  <c r="AA103" s="12"/>
      <c r="AB103" s="12"/>
      <c r="AC103" s="12"/>
      <c r="AD103" s="12"/>
      <c r="AE103" s="12"/>
      <c r="AF103" s="12"/>
      <c r="AG103" s="12"/>
      <c r="AH103" s="12"/>
      <c r="AI103" s="12"/>
    </row>
    <row r="104" spans="1:35">
      <c r="A104" s="12"/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  <c r="AA104" s="12"/>
      <c r="AB104" s="12"/>
      <c r="AC104" s="12"/>
      <c r="AD104" s="12"/>
      <c r="AE104" s="12"/>
      <c r="AF104" s="12"/>
      <c r="AG104" s="12"/>
      <c r="AH104" s="12"/>
      <c r="AI104" s="12"/>
    </row>
    <row r="105" spans="1:35">
      <c r="A105" s="12"/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  <c r="AA105" s="12"/>
      <c r="AB105" s="12"/>
      <c r="AC105" s="12"/>
      <c r="AD105" s="12"/>
      <c r="AE105" s="12"/>
      <c r="AF105" s="12"/>
      <c r="AG105" s="12"/>
      <c r="AH105" s="12"/>
      <c r="AI105" s="12"/>
    </row>
    <row r="106" spans="1:35">
      <c r="A106" s="12"/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  <c r="AA106" s="12"/>
      <c r="AB106" s="12"/>
      <c r="AC106" s="12"/>
      <c r="AD106" s="12"/>
      <c r="AE106" s="12"/>
      <c r="AF106" s="12"/>
      <c r="AG106" s="12"/>
      <c r="AH106" s="12"/>
      <c r="AI106" s="12"/>
    </row>
    <row r="107" spans="1:35">
      <c r="A107" s="12"/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  <c r="AA107" s="12"/>
      <c r="AB107" s="12"/>
      <c r="AC107" s="12"/>
      <c r="AD107" s="12"/>
      <c r="AE107" s="12"/>
      <c r="AF107" s="12"/>
      <c r="AG107" s="12"/>
      <c r="AH107" s="12"/>
      <c r="AI107" s="12"/>
    </row>
    <row r="108" spans="1:35">
      <c r="A108" s="12"/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  <c r="AA108" s="12"/>
      <c r="AB108" s="12"/>
      <c r="AC108" s="12"/>
      <c r="AD108" s="12"/>
      <c r="AE108" s="12"/>
      <c r="AF108" s="12"/>
      <c r="AG108" s="12"/>
      <c r="AH108" s="12"/>
      <c r="AI108" s="12"/>
    </row>
    <row r="109" spans="1:35">
      <c r="A109" s="12"/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  <c r="AA109" s="12"/>
      <c r="AB109" s="12"/>
      <c r="AC109" s="12"/>
      <c r="AD109" s="12"/>
      <c r="AE109" s="12"/>
      <c r="AF109" s="12"/>
      <c r="AG109" s="12"/>
      <c r="AH109" s="12"/>
      <c r="AI109" s="12"/>
    </row>
    <row r="110" spans="1:35">
      <c r="A110" s="12"/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  <c r="AA110" s="12"/>
      <c r="AB110" s="12"/>
      <c r="AC110" s="12"/>
      <c r="AD110" s="12"/>
      <c r="AE110" s="12"/>
      <c r="AF110" s="12"/>
      <c r="AG110" s="12"/>
      <c r="AH110" s="12"/>
      <c r="AI110" s="12"/>
    </row>
    <row r="111" spans="1:35">
      <c r="A111" s="12"/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  <c r="AA111" s="12"/>
      <c r="AB111" s="12"/>
      <c r="AC111" s="12"/>
      <c r="AD111" s="12"/>
      <c r="AE111" s="12"/>
      <c r="AF111" s="12"/>
      <c r="AG111" s="12"/>
      <c r="AH111" s="12"/>
      <c r="AI111" s="12"/>
    </row>
    <row r="112" spans="1:35">
      <c r="A112" s="12"/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  <c r="AA112" s="12"/>
      <c r="AB112" s="12"/>
      <c r="AC112" s="12"/>
      <c r="AD112" s="12"/>
      <c r="AE112" s="12"/>
      <c r="AF112" s="12"/>
      <c r="AG112" s="12"/>
      <c r="AH112" s="12"/>
      <c r="AI112" s="12"/>
    </row>
    <row r="113" spans="1:35">
      <c r="A113" s="12"/>
      <c r="B113" s="12"/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  <c r="AA113" s="12"/>
      <c r="AB113" s="12"/>
      <c r="AC113" s="12"/>
      <c r="AD113" s="12"/>
      <c r="AE113" s="12"/>
      <c r="AF113" s="12"/>
      <c r="AG113" s="12"/>
      <c r="AH113" s="12"/>
      <c r="AI113" s="12"/>
    </row>
    <row r="114" spans="1:35">
      <c r="A114" s="12"/>
      <c r="B114" s="12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  <c r="AA114" s="12"/>
      <c r="AB114" s="12"/>
      <c r="AC114" s="12"/>
      <c r="AD114" s="12"/>
      <c r="AE114" s="12"/>
      <c r="AF114" s="12"/>
      <c r="AG114" s="12"/>
      <c r="AH114" s="12"/>
      <c r="AI114" s="12"/>
    </row>
    <row r="115" spans="1:35">
      <c r="A115" s="12"/>
      <c r="B115" s="12"/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2"/>
      <c r="AA115" s="12"/>
      <c r="AB115" s="12"/>
      <c r="AC115" s="12"/>
      <c r="AD115" s="12"/>
      <c r="AE115" s="12"/>
      <c r="AF115" s="12"/>
      <c r="AG115" s="12"/>
      <c r="AH115" s="12"/>
      <c r="AI115" s="12"/>
    </row>
    <row r="116" spans="1:35">
      <c r="A116" s="12"/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2"/>
      <c r="AA116" s="12"/>
      <c r="AB116" s="12"/>
      <c r="AC116" s="12"/>
      <c r="AD116" s="12"/>
      <c r="AE116" s="12"/>
      <c r="AF116" s="12"/>
      <c r="AG116" s="12"/>
      <c r="AH116" s="12"/>
      <c r="AI116" s="12"/>
    </row>
    <row r="117" spans="1:35">
      <c r="A117" s="12"/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  <c r="AA117" s="12"/>
      <c r="AB117" s="12"/>
      <c r="AC117" s="12"/>
      <c r="AD117" s="12"/>
      <c r="AE117" s="12"/>
      <c r="AF117" s="12"/>
      <c r="AG117" s="12"/>
      <c r="AH117" s="12"/>
      <c r="AI117" s="12"/>
    </row>
    <row r="118" spans="1:35">
      <c r="A118" s="12"/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  <c r="AA118" s="12"/>
      <c r="AB118" s="12"/>
      <c r="AC118" s="12"/>
      <c r="AD118" s="12"/>
      <c r="AE118" s="12"/>
      <c r="AF118" s="12"/>
      <c r="AG118" s="12"/>
      <c r="AH118" s="12"/>
      <c r="AI118" s="12"/>
    </row>
    <row r="119" spans="1:35">
      <c r="A119" s="12"/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  <c r="AA119" s="12"/>
      <c r="AB119" s="12"/>
      <c r="AC119" s="12"/>
      <c r="AD119" s="12"/>
      <c r="AE119" s="12"/>
      <c r="AF119" s="12"/>
      <c r="AG119" s="12"/>
      <c r="AH119" s="12"/>
      <c r="AI119" s="12"/>
    </row>
    <row r="120" spans="1:35">
      <c r="A120" s="12"/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  <c r="AA120" s="12"/>
      <c r="AB120" s="12"/>
      <c r="AC120" s="12"/>
      <c r="AD120" s="12"/>
      <c r="AE120" s="12"/>
      <c r="AF120" s="12"/>
      <c r="AG120" s="12"/>
      <c r="AH120" s="12"/>
      <c r="AI120" s="12"/>
    </row>
    <row r="121" spans="1:35">
      <c r="A121" s="12"/>
      <c r="B121" s="12"/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  <c r="AA121" s="12"/>
      <c r="AB121" s="12"/>
      <c r="AC121" s="12"/>
      <c r="AD121" s="12"/>
      <c r="AE121" s="12"/>
      <c r="AF121" s="12"/>
      <c r="AG121" s="12"/>
      <c r="AH121" s="12"/>
      <c r="AI121" s="12"/>
    </row>
    <row r="122" spans="1:35">
      <c r="A122" s="12"/>
      <c r="B122" s="12"/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F122" s="12"/>
      <c r="AG122" s="12"/>
      <c r="AH122" s="12"/>
      <c r="AI122" s="12"/>
    </row>
    <row r="123" spans="1:35">
      <c r="A123" s="12"/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F123" s="12"/>
      <c r="AG123" s="12"/>
      <c r="AH123" s="12"/>
      <c r="AI123" s="12"/>
    </row>
    <row r="124" spans="1:35">
      <c r="A124" s="12"/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F124" s="12"/>
      <c r="AG124" s="12"/>
      <c r="AH124" s="12"/>
      <c r="AI124" s="12"/>
    </row>
    <row r="125" spans="1:35">
      <c r="A125" s="12"/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2"/>
      <c r="AA125" s="12"/>
      <c r="AB125" s="12"/>
      <c r="AC125" s="12"/>
      <c r="AD125" s="12"/>
      <c r="AE125" s="12"/>
      <c r="AF125" s="12"/>
      <c r="AG125" s="12"/>
      <c r="AH125" s="12"/>
      <c r="AI125" s="12"/>
    </row>
    <row r="126" spans="1:35">
      <c r="A126" s="12"/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F126" s="12"/>
      <c r="AG126" s="12"/>
      <c r="AH126" s="12"/>
      <c r="AI126" s="12"/>
    </row>
    <row r="127" spans="1:35">
      <c r="A127" s="12"/>
      <c r="B127" s="12"/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  <c r="AA127" s="12"/>
      <c r="AB127" s="12"/>
      <c r="AC127" s="12"/>
      <c r="AD127" s="12"/>
      <c r="AE127" s="12"/>
      <c r="AF127" s="12"/>
      <c r="AG127" s="12"/>
      <c r="AH127" s="12"/>
      <c r="AI127" s="12"/>
    </row>
    <row r="128" spans="1:35">
      <c r="A128" s="12"/>
      <c r="B128" s="12"/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  <c r="AF128" s="12"/>
      <c r="AG128" s="12"/>
      <c r="AH128" s="12"/>
      <c r="AI128" s="12"/>
    </row>
    <row r="129" spans="1:35">
      <c r="A129" s="12"/>
      <c r="B129" s="12"/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  <c r="AF129" s="12"/>
      <c r="AG129" s="12"/>
      <c r="AH129" s="12"/>
      <c r="AI129" s="12"/>
    </row>
    <row r="130" spans="1:35">
      <c r="A130" s="12"/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  <c r="Y130" s="12"/>
      <c r="Z130" s="12"/>
      <c r="AA130" s="12"/>
      <c r="AB130" s="12"/>
      <c r="AC130" s="12"/>
      <c r="AD130" s="12"/>
      <c r="AE130" s="12"/>
      <c r="AF130" s="12"/>
      <c r="AG130" s="12"/>
      <c r="AH130" s="12"/>
      <c r="AI130" s="12"/>
    </row>
    <row r="131" spans="1:35">
      <c r="A131" s="12"/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  <c r="Y131" s="12"/>
      <c r="Z131" s="12"/>
      <c r="AA131" s="12"/>
      <c r="AB131" s="12"/>
      <c r="AC131" s="12"/>
      <c r="AD131" s="12"/>
      <c r="AE131" s="12"/>
      <c r="AF131" s="12"/>
      <c r="AG131" s="12"/>
      <c r="AH131" s="12"/>
      <c r="AI131" s="12"/>
    </row>
    <row r="132" spans="1:35">
      <c r="A132" s="12"/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  <c r="Y132" s="12"/>
      <c r="Z132" s="12"/>
      <c r="AA132" s="12"/>
      <c r="AB132" s="12"/>
      <c r="AC132" s="12"/>
      <c r="AD132" s="12"/>
      <c r="AE132" s="12"/>
      <c r="AF132" s="12"/>
      <c r="AG132" s="12"/>
      <c r="AH132" s="12"/>
      <c r="AI132" s="12"/>
    </row>
    <row r="133" spans="1:35">
      <c r="A133" s="12"/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  <c r="Y133" s="12"/>
      <c r="Z133" s="12"/>
      <c r="AA133" s="12"/>
      <c r="AB133" s="12"/>
      <c r="AC133" s="12"/>
      <c r="AD133" s="12"/>
      <c r="AE133" s="12"/>
      <c r="AF133" s="12"/>
      <c r="AG133" s="12"/>
      <c r="AH133" s="12"/>
      <c r="AI133" s="12"/>
    </row>
    <row r="134" spans="1:35">
      <c r="A134" s="12"/>
      <c r="B134" s="12"/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  <c r="Y134" s="12"/>
      <c r="Z134" s="12"/>
      <c r="AA134" s="12"/>
      <c r="AB134" s="12"/>
      <c r="AC134" s="12"/>
      <c r="AD134" s="12"/>
      <c r="AE134" s="12"/>
      <c r="AF134" s="12"/>
      <c r="AG134" s="12"/>
      <c r="AH134" s="12"/>
      <c r="AI134" s="12"/>
    </row>
    <row r="135" spans="1:35">
      <c r="A135" s="12"/>
      <c r="B135" s="12"/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  <c r="Y135" s="12"/>
      <c r="Z135" s="12"/>
      <c r="AA135" s="12"/>
      <c r="AB135" s="12"/>
      <c r="AC135" s="12"/>
      <c r="AD135" s="12"/>
      <c r="AE135" s="12"/>
      <c r="AF135" s="12"/>
      <c r="AG135" s="12"/>
      <c r="AH135" s="12"/>
      <c r="AI135" s="12"/>
    </row>
    <row r="136" spans="1:35">
      <c r="A136" s="12"/>
      <c r="B136" s="12"/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  <c r="Y136" s="12"/>
      <c r="Z136" s="12"/>
      <c r="AA136" s="12"/>
      <c r="AB136" s="12"/>
      <c r="AC136" s="12"/>
      <c r="AD136" s="12"/>
      <c r="AE136" s="12"/>
      <c r="AF136" s="12"/>
      <c r="AG136" s="12"/>
      <c r="AH136" s="12"/>
      <c r="AI136" s="12"/>
    </row>
    <row r="137" spans="1:35">
      <c r="A137" s="12"/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  <c r="Y137" s="12"/>
      <c r="Z137" s="12"/>
      <c r="AA137" s="12"/>
      <c r="AB137" s="12"/>
      <c r="AC137" s="12"/>
      <c r="AD137" s="12"/>
      <c r="AE137" s="12"/>
      <c r="AF137" s="12"/>
      <c r="AG137" s="12"/>
      <c r="AH137" s="12"/>
      <c r="AI137" s="12"/>
    </row>
    <row r="138" spans="1:35">
      <c r="A138" s="12"/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  <c r="Y138" s="12"/>
      <c r="Z138" s="12"/>
      <c r="AA138" s="12"/>
      <c r="AB138" s="12"/>
      <c r="AC138" s="12"/>
      <c r="AD138" s="12"/>
      <c r="AE138" s="12"/>
      <c r="AF138" s="12"/>
      <c r="AG138" s="12"/>
      <c r="AH138" s="12"/>
      <c r="AI138" s="12"/>
    </row>
    <row r="139" spans="1:35">
      <c r="A139" s="12"/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  <c r="Y139" s="12"/>
      <c r="Z139" s="12"/>
      <c r="AA139" s="12"/>
      <c r="AB139" s="12"/>
      <c r="AC139" s="12"/>
      <c r="AD139" s="12"/>
      <c r="AE139" s="12"/>
      <c r="AF139" s="12"/>
      <c r="AG139" s="12"/>
      <c r="AH139" s="12"/>
      <c r="AI139" s="12"/>
    </row>
    <row r="140" spans="1:35">
      <c r="A140" s="12"/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/>
      <c r="Y140" s="12"/>
      <c r="Z140" s="12"/>
      <c r="AA140" s="12"/>
      <c r="AB140" s="12"/>
      <c r="AC140" s="12"/>
      <c r="AD140" s="12"/>
      <c r="AE140" s="12"/>
      <c r="AF140" s="12"/>
      <c r="AG140" s="12"/>
      <c r="AH140" s="12"/>
      <c r="AI140" s="12"/>
    </row>
    <row r="141" spans="1:35">
      <c r="A141" s="12"/>
      <c r="B141" s="12"/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/>
      <c r="Y141" s="12"/>
      <c r="Z141" s="12"/>
      <c r="AA141" s="12"/>
      <c r="AB141" s="12"/>
      <c r="AC141" s="12"/>
      <c r="AD141" s="12"/>
      <c r="AE141" s="12"/>
      <c r="AF141" s="12"/>
      <c r="AG141" s="12"/>
      <c r="AH141" s="12"/>
      <c r="AI141" s="12"/>
    </row>
    <row r="142" spans="1:35">
      <c r="A142" s="12"/>
      <c r="B142" s="12"/>
      <c r="C142" s="12"/>
      <c r="D142" s="12"/>
      <c r="E142" s="12"/>
      <c r="F142" s="12"/>
      <c r="G142" s="12"/>
      <c r="H142" s="12"/>
      <c r="I142" s="12"/>
      <c r="J142" s="12"/>
      <c r="K142" s="12"/>
      <c r="L142" s="12"/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2"/>
      <c r="X142" s="12"/>
      <c r="Y142" s="12"/>
      <c r="Z142" s="12"/>
      <c r="AA142" s="12"/>
      <c r="AB142" s="12"/>
      <c r="AC142" s="12"/>
      <c r="AD142" s="12"/>
      <c r="AE142" s="12"/>
      <c r="AF142" s="12"/>
      <c r="AG142" s="12"/>
      <c r="AH142" s="12"/>
      <c r="AI142" s="12"/>
    </row>
    <row r="143" spans="1:35">
      <c r="A143" s="12"/>
      <c r="B143" s="12"/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/>
      <c r="Y143" s="12"/>
      <c r="Z143" s="12"/>
      <c r="AA143" s="12"/>
      <c r="AB143" s="12"/>
      <c r="AC143" s="12"/>
      <c r="AD143" s="12"/>
      <c r="AE143" s="12"/>
      <c r="AF143" s="12"/>
      <c r="AG143" s="12"/>
      <c r="AH143" s="12"/>
      <c r="AI143" s="12"/>
    </row>
    <row r="144" spans="1:35">
      <c r="A144" s="12"/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  <c r="X144" s="12"/>
      <c r="Y144" s="12"/>
      <c r="Z144" s="12"/>
      <c r="AA144" s="12"/>
      <c r="AB144" s="12"/>
      <c r="AC144" s="12"/>
      <c r="AD144" s="12"/>
      <c r="AE144" s="12"/>
      <c r="AF144" s="12"/>
      <c r="AG144" s="12"/>
      <c r="AH144" s="12"/>
      <c r="AI144" s="12"/>
    </row>
    <row r="145" spans="1:35">
      <c r="A145" s="12"/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X145" s="12"/>
      <c r="Y145" s="12"/>
      <c r="Z145" s="12"/>
      <c r="AA145" s="12"/>
      <c r="AB145" s="12"/>
      <c r="AC145" s="12"/>
      <c r="AD145" s="12"/>
      <c r="AE145" s="12"/>
      <c r="AF145" s="12"/>
      <c r="AG145" s="12"/>
      <c r="AH145" s="12"/>
      <c r="AI145" s="12"/>
    </row>
    <row r="146" spans="1:35">
      <c r="A146" s="12"/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  <c r="X146" s="12"/>
      <c r="Y146" s="12"/>
      <c r="Z146" s="12"/>
      <c r="AA146" s="12"/>
      <c r="AB146" s="12"/>
      <c r="AC146" s="12"/>
      <c r="AD146" s="12"/>
      <c r="AE146" s="12"/>
      <c r="AF146" s="12"/>
      <c r="AG146" s="12"/>
      <c r="AH146" s="12"/>
      <c r="AI146" s="12"/>
    </row>
    <row r="147" spans="1:35">
      <c r="A147" s="12"/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  <c r="Y147" s="12"/>
      <c r="Z147" s="12"/>
      <c r="AA147" s="12"/>
      <c r="AB147" s="12"/>
      <c r="AC147" s="12"/>
      <c r="AD147" s="12"/>
      <c r="AE147" s="12"/>
      <c r="AF147" s="12"/>
      <c r="AG147" s="12"/>
      <c r="AH147" s="12"/>
      <c r="AI147" s="12"/>
    </row>
    <row r="148" spans="1:35">
      <c r="A148" s="12"/>
      <c r="B148" s="12"/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  <c r="Y148" s="12"/>
      <c r="Z148" s="12"/>
      <c r="AA148" s="12"/>
      <c r="AB148" s="12"/>
      <c r="AC148" s="12"/>
      <c r="AD148" s="12"/>
      <c r="AE148" s="12"/>
      <c r="AF148" s="12"/>
      <c r="AG148" s="12"/>
      <c r="AH148" s="12"/>
      <c r="AI148" s="12"/>
    </row>
    <row r="149" spans="1:35">
      <c r="A149" s="12"/>
      <c r="B149" s="12"/>
      <c r="C149" s="12"/>
      <c r="D149" s="12"/>
      <c r="E149" s="12"/>
      <c r="F149" s="12"/>
      <c r="G149" s="12"/>
      <c r="H149" s="12"/>
      <c r="I149" s="12"/>
      <c r="J149" s="12"/>
      <c r="K149" s="12"/>
      <c r="L149" s="12"/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2"/>
      <c r="X149" s="12"/>
      <c r="Y149" s="12"/>
      <c r="Z149" s="12"/>
      <c r="AA149" s="12"/>
      <c r="AB149" s="12"/>
      <c r="AC149" s="12"/>
      <c r="AD149" s="12"/>
      <c r="AE149" s="12"/>
      <c r="AF149" s="12"/>
      <c r="AG149" s="12"/>
      <c r="AH149" s="12"/>
      <c r="AI149" s="12"/>
    </row>
    <row r="150" spans="1:35">
      <c r="A150" s="12"/>
      <c r="B150" s="12"/>
      <c r="C150" s="12"/>
      <c r="D150" s="12"/>
      <c r="E150" s="12"/>
      <c r="F150" s="12"/>
      <c r="G150" s="12"/>
      <c r="H150" s="12"/>
      <c r="I150" s="12"/>
      <c r="J150" s="12"/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  <c r="X150" s="12"/>
      <c r="Y150" s="12"/>
      <c r="Z150" s="12"/>
      <c r="AA150" s="12"/>
      <c r="AB150" s="12"/>
      <c r="AC150" s="12"/>
      <c r="AD150" s="12"/>
      <c r="AE150" s="12"/>
      <c r="AF150" s="12"/>
      <c r="AG150" s="12"/>
      <c r="AH150" s="12"/>
      <c r="AI150" s="12"/>
    </row>
    <row r="151" spans="1:35">
      <c r="A151" s="12"/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  <c r="X151" s="12"/>
      <c r="Y151" s="12"/>
      <c r="Z151" s="12"/>
      <c r="AA151" s="12"/>
      <c r="AB151" s="12"/>
      <c r="AC151" s="12"/>
      <c r="AD151" s="12"/>
      <c r="AE151" s="12"/>
      <c r="AF151" s="12"/>
      <c r="AG151" s="12"/>
      <c r="AH151" s="12"/>
      <c r="AI151" s="12"/>
    </row>
    <row r="152" spans="1:35">
      <c r="A152" s="12"/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  <c r="X152" s="12"/>
      <c r="Y152" s="12"/>
      <c r="Z152" s="12"/>
      <c r="AA152" s="12"/>
      <c r="AB152" s="12"/>
      <c r="AC152" s="12"/>
      <c r="AD152" s="12"/>
      <c r="AE152" s="12"/>
      <c r="AF152" s="12"/>
      <c r="AG152" s="12"/>
      <c r="AH152" s="12"/>
      <c r="AI152" s="12"/>
    </row>
    <row r="153" spans="1:35">
      <c r="A153" s="12"/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  <c r="X153" s="12"/>
      <c r="Y153" s="12"/>
      <c r="Z153" s="12"/>
      <c r="AA153" s="12"/>
      <c r="AB153" s="12"/>
      <c r="AC153" s="12"/>
      <c r="AD153" s="12"/>
      <c r="AE153" s="12"/>
      <c r="AF153" s="12"/>
      <c r="AG153" s="12"/>
      <c r="AH153" s="12"/>
      <c r="AI153" s="12"/>
    </row>
    <row r="154" spans="1:35">
      <c r="A154" s="12"/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  <c r="X154" s="12"/>
      <c r="Y154" s="12"/>
      <c r="Z154" s="12"/>
      <c r="AA154" s="12"/>
      <c r="AB154" s="12"/>
      <c r="AC154" s="12"/>
      <c r="AD154" s="12"/>
      <c r="AE154" s="12"/>
      <c r="AF154" s="12"/>
      <c r="AG154" s="12"/>
      <c r="AH154" s="12"/>
      <c r="AI154" s="12"/>
    </row>
    <row r="155" spans="1:35">
      <c r="A155" s="12"/>
      <c r="B155" s="12"/>
      <c r="C155" s="12"/>
      <c r="D155" s="12"/>
      <c r="E155" s="12"/>
      <c r="F155" s="12"/>
      <c r="G155" s="12"/>
      <c r="H155" s="12"/>
      <c r="I155" s="12"/>
      <c r="J155" s="12"/>
      <c r="K155" s="12"/>
      <c r="L155" s="12"/>
      <c r="M155" s="12"/>
      <c r="N155" s="12"/>
      <c r="O155" s="12"/>
      <c r="P155" s="12"/>
      <c r="Q155" s="12"/>
      <c r="R155" s="12"/>
      <c r="S155" s="12"/>
      <c r="T155" s="12"/>
      <c r="U155" s="12"/>
      <c r="V155" s="12"/>
      <c r="W155" s="12"/>
      <c r="X155" s="12"/>
      <c r="Y155" s="12"/>
      <c r="Z155" s="12"/>
      <c r="AA155" s="12"/>
      <c r="AB155" s="12"/>
      <c r="AC155" s="12"/>
      <c r="AD155" s="12"/>
      <c r="AE155" s="12"/>
      <c r="AF155" s="12"/>
      <c r="AG155" s="12"/>
      <c r="AH155" s="12"/>
      <c r="AI155" s="12"/>
    </row>
    <row r="156" spans="1:35">
      <c r="A156" s="12"/>
      <c r="B156" s="12"/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  <c r="X156" s="12"/>
      <c r="Y156" s="12"/>
      <c r="Z156" s="12"/>
      <c r="AA156" s="12"/>
      <c r="AB156" s="12"/>
      <c r="AC156" s="12"/>
      <c r="AD156" s="12"/>
      <c r="AE156" s="12"/>
      <c r="AF156" s="12"/>
      <c r="AG156" s="12"/>
      <c r="AH156" s="12"/>
      <c r="AI156" s="12"/>
    </row>
    <row r="157" spans="1:35">
      <c r="A157" s="12"/>
      <c r="B157" s="12"/>
      <c r="C157" s="12"/>
      <c r="D157" s="12"/>
      <c r="E157" s="12"/>
      <c r="F157" s="12"/>
      <c r="G157" s="12"/>
      <c r="H157" s="12"/>
      <c r="I157" s="12"/>
      <c r="J157" s="12"/>
      <c r="K157" s="12"/>
      <c r="L157" s="12"/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2"/>
      <c r="X157" s="12"/>
      <c r="Y157" s="12"/>
      <c r="Z157" s="12"/>
      <c r="AA157" s="12"/>
      <c r="AB157" s="12"/>
      <c r="AC157" s="12"/>
      <c r="AD157" s="12"/>
      <c r="AE157" s="12"/>
      <c r="AF157" s="12"/>
      <c r="AG157" s="12"/>
      <c r="AH157" s="12"/>
      <c r="AI157" s="12"/>
    </row>
    <row r="158" spans="1:35">
      <c r="A158" s="12"/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  <c r="X158" s="12"/>
      <c r="Y158" s="12"/>
      <c r="Z158" s="12"/>
      <c r="AA158" s="12"/>
      <c r="AB158" s="12"/>
      <c r="AC158" s="12"/>
      <c r="AD158" s="12"/>
      <c r="AE158" s="12"/>
      <c r="AF158" s="12"/>
      <c r="AG158" s="12"/>
      <c r="AH158" s="12"/>
      <c r="AI158" s="12"/>
    </row>
    <row r="159" spans="1:35">
      <c r="A159" s="12"/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  <c r="X159" s="12"/>
      <c r="Y159" s="12"/>
      <c r="Z159" s="12"/>
      <c r="AA159" s="12"/>
      <c r="AB159" s="12"/>
      <c r="AC159" s="12"/>
      <c r="AD159" s="12"/>
      <c r="AE159" s="12"/>
      <c r="AF159" s="12"/>
      <c r="AG159" s="12"/>
      <c r="AH159" s="12"/>
      <c r="AI159" s="12"/>
    </row>
    <row r="160" spans="1:35">
      <c r="A160" s="12"/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U160" s="12"/>
      <c r="V160" s="12"/>
      <c r="W160" s="12"/>
      <c r="X160" s="12"/>
      <c r="Y160" s="12"/>
      <c r="Z160" s="12"/>
      <c r="AA160" s="12"/>
      <c r="AB160" s="12"/>
      <c r="AC160" s="12"/>
      <c r="AD160" s="12"/>
      <c r="AE160" s="12"/>
      <c r="AF160" s="12"/>
      <c r="AG160" s="12"/>
      <c r="AH160" s="12"/>
      <c r="AI160" s="12"/>
    </row>
    <row r="161" spans="1:35">
      <c r="A161" s="12"/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2"/>
      <c r="N161" s="12"/>
      <c r="O161" s="12"/>
      <c r="P161" s="12"/>
      <c r="Q161" s="12"/>
      <c r="R161" s="12"/>
      <c r="S161" s="12"/>
      <c r="T161" s="12"/>
      <c r="U161" s="12"/>
      <c r="V161" s="12"/>
      <c r="W161" s="12"/>
      <c r="X161" s="12"/>
      <c r="Y161" s="12"/>
      <c r="Z161" s="12"/>
      <c r="AA161" s="12"/>
      <c r="AB161" s="12"/>
      <c r="AC161" s="12"/>
      <c r="AD161" s="12"/>
      <c r="AE161" s="12"/>
      <c r="AF161" s="12"/>
      <c r="AG161" s="12"/>
      <c r="AH161" s="12"/>
      <c r="AI161" s="12"/>
    </row>
    <row r="162" spans="1:35">
      <c r="A162" s="12"/>
      <c r="B162" s="12"/>
      <c r="C162" s="12"/>
      <c r="D162" s="12"/>
      <c r="E162" s="12"/>
      <c r="F162" s="12"/>
      <c r="G162" s="12"/>
      <c r="H162" s="12"/>
      <c r="I162" s="12"/>
      <c r="J162" s="12"/>
      <c r="K162" s="12"/>
      <c r="L162" s="12"/>
      <c r="M162" s="12"/>
      <c r="N162" s="12"/>
      <c r="O162" s="12"/>
      <c r="P162" s="12"/>
      <c r="Q162" s="12"/>
      <c r="R162" s="12"/>
      <c r="S162" s="12"/>
      <c r="T162" s="12"/>
      <c r="U162" s="12"/>
      <c r="V162" s="12"/>
      <c r="W162" s="12"/>
      <c r="X162" s="12"/>
      <c r="Y162" s="12"/>
      <c r="Z162" s="12"/>
      <c r="AA162" s="12"/>
      <c r="AB162" s="12"/>
      <c r="AC162" s="12"/>
      <c r="AD162" s="12"/>
      <c r="AE162" s="12"/>
      <c r="AF162" s="12"/>
      <c r="AG162" s="12"/>
      <c r="AH162" s="12"/>
      <c r="AI162" s="12"/>
    </row>
    <row r="163" spans="1:35">
      <c r="A163" s="12"/>
      <c r="B163" s="12"/>
      <c r="C163" s="12"/>
      <c r="D163" s="12"/>
      <c r="E163" s="12"/>
      <c r="F163" s="12"/>
      <c r="G163" s="12"/>
      <c r="H163" s="12"/>
      <c r="I163" s="12"/>
      <c r="J163" s="12"/>
      <c r="K163" s="12"/>
      <c r="L163" s="12"/>
      <c r="M163" s="12"/>
      <c r="N163" s="12"/>
      <c r="O163" s="12"/>
      <c r="P163" s="12"/>
      <c r="Q163" s="12"/>
      <c r="R163" s="12"/>
      <c r="S163" s="12"/>
      <c r="T163" s="12"/>
      <c r="U163" s="12"/>
      <c r="V163" s="12"/>
      <c r="W163" s="12"/>
      <c r="X163" s="12"/>
      <c r="Y163" s="12"/>
      <c r="Z163" s="12"/>
      <c r="AA163" s="12"/>
      <c r="AB163" s="12"/>
      <c r="AC163" s="12"/>
      <c r="AD163" s="12"/>
      <c r="AE163" s="12"/>
      <c r="AF163" s="12"/>
      <c r="AG163" s="12"/>
      <c r="AH163" s="12"/>
      <c r="AI163" s="12"/>
    </row>
    <row r="164" spans="1:35">
      <c r="A164" s="12"/>
      <c r="B164" s="12"/>
      <c r="C164" s="12"/>
      <c r="D164" s="12"/>
      <c r="E164" s="12"/>
      <c r="F164" s="12"/>
      <c r="G164" s="12"/>
      <c r="H164" s="12"/>
      <c r="I164" s="12"/>
      <c r="J164" s="12"/>
      <c r="K164" s="12"/>
      <c r="L164" s="12"/>
      <c r="M164" s="12"/>
      <c r="N164" s="12"/>
      <c r="O164" s="12"/>
      <c r="P164" s="12"/>
      <c r="Q164" s="12"/>
      <c r="R164" s="12"/>
      <c r="S164" s="12"/>
      <c r="T164" s="12"/>
      <c r="U164" s="12"/>
      <c r="V164" s="12"/>
      <c r="W164" s="12"/>
      <c r="X164" s="12"/>
      <c r="Y164" s="12"/>
      <c r="Z164" s="12"/>
      <c r="AA164" s="12"/>
      <c r="AB164" s="12"/>
      <c r="AC164" s="12"/>
      <c r="AD164" s="12"/>
      <c r="AE164" s="12"/>
      <c r="AF164" s="12"/>
      <c r="AG164" s="12"/>
      <c r="AH164" s="12"/>
      <c r="AI164" s="12"/>
    </row>
    <row r="165" spans="1:35">
      <c r="A165" s="12"/>
      <c r="B165" s="12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2"/>
      <c r="N165" s="12"/>
      <c r="O165" s="12"/>
      <c r="P165" s="12"/>
      <c r="Q165" s="12"/>
      <c r="R165" s="12"/>
      <c r="S165" s="12"/>
      <c r="T165" s="12"/>
      <c r="U165" s="12"/>
      <c r="V165" s="12"/>
      <c r="W165" s="12"/>
      <c r="X165" s="12"/>
      <c r="Y165" s="12"/>
      <c r="Z165" s="12"/>
      <c r="AA165" s="12"/>
      <c r="AB165" s="12"/>
      <c r="AC165" s="12"/>
      <c r="AD165" s="12"/>
      <c r="AE165" s="12"/>
      <c r="AF165" s="12"/>
      <c r="AG165" s="12"/>
      <c r="AH165" s="12"/>
      <c r="AI165" s="12"/>
    </row>
    <row r="166" spans="1:35">
      <c r="A166" s="12"/>
      <c r="B166" s="12"/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2"/>
      <c r="N166" s="12"/>
      <c r="O166" s="12"/>
      <c r="P166" s="12"/>
      <c r="Q166" s="12"/>
      <c r="R166" s="12"/>
      <c r="S166" s="12"/>
      <c r="T166" s="12"/>
      <c r="U166" s="12"/>
      <c r="V166" s="12"/>
      <c r="W166" s="12"/>
      <c r="X166" s="12"/>
      <c r="Y166" s="12"/>
      <c r="Z166" s="12"/>
      <c r="AA166" s="12"/>
      <c r="AB166" s="12"/>
      <c r="AC166" s="12"/>
      <c r="AD166" s="12"/>
      <c r="AE166" s="12"/>
      <c r="AF166" s="12"/>
      <c r="AG166" s="12"/>
      <c r="AH166" s="12"/>
      <c r="AI166" s="12"/>
    </row>
    <row r="167" spans="1:35">
      <c r="A167" s="12"/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2"/>
      <c r="N167" s="12"/>
      <c r="O167" s="12"/>
      <c r="P167" s="12"/>
      <c r="Q167" s="12"/>
      <c r="R167" s="12"/>
      <c r="S167" s="12"/>
      <c r="T167" s="12"/>
      <c r="U167" s="12"/>
      <c r="V167" s="12"/>
      <c r="W167" s="12"/>
      <c r="X167" s="12"/>
      <c r="Y167" s="12"/>
      <c r="Z167" s="12"/>
      <c r="AA167" s="12"/>
      <c r="AB167" s="12"/>
      <c r="AC167" s="12"/>
      <c r="AD167" s="12"/>
      <c r="AE167" s="12"/>
      <c r="AF167" s="12"/>
      <c r="AG167" s="12"/>
      <c r="AH167" s="12"/>
      <c r="AI167" s="12"/>
    </row>
    <row r="168" spans="1:35">
      <c r="A168" s="12"/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2"/>
      <c r="N168" s="12"/>
      <c r="O168" s="12"/>
      <c r="P168" s="12"/>
      <c r="Q168" s="12"/>
      <c r="R168" s="12"/>
      <c r="S168" s="12"/>
      <c r="T168" s="12"/>
      <c r="U168" s="12"/>
      <c r="V168" s="12"/>
      <c r="W168" s="12"/>
      <c r="X168" s="12"/>
      <c r="Y168" s="12"/>
      <c r="Z168" s="12"/>
      <c r="AA168" s="12"/>
      <c r="AB168" s="12"/>
      <c r="AC168" s="12"/>
      <c r="AD168" s="12"/>
      <c r="AE168" s="12"/>
      <c r="AF168" s="12"/>
      <c r="AG168" s="12"/>
      <c r="AH168" s="12"/>
      <c r="AI168" s="12"/>
    </row>
    <row r="169" spans="1:35">
      <c r="A169" s="12"/>
      <c r="B169" s="12"/>
      <c r="C169" s="12"/>
      <c r="D169" s="12"/>
      <c r="E169" s="12"/>
      <c r="F169" s="12"/>
      <c r="G169" s="12"/>
      <c r="H169" s="12"/>
      <c r="I169" s="12"/>
      <c r="J169" s="12"/>
      <c r="K169" s="12"/>
      <c r="L169" s="12"/>
      <c r="M169" s="12"/>
      <c r="N169" s="12"/>
      <c r="O169" s="12"/>
      <c r="P169" s="12"/>
      <c r="Q169" s="12"/>
      <c r="R169" s="12"/>
      <c r="S169" s="12"/>
      <c r="T169" s="12"/>
      <c r="U169" s="12"/>
      <c r="V169" s="12"/>
      <c r="W169" s="12"/>
      <c r="X169" s="12"/>
      <c r="Y169" s="12"/>
      <c r="Z169" s="12"/>
      <c r="AA169" s="12"/>
      <c r="AB169" s="12"/>
      <c r="AC169" s="12"/>
      <c r="AD169" s="12"/>
      <c r="AE169" s="12"/>
      <c r="AF169" s="12"/>
      <c r="AG169" s="12"/>
      <c r="AH169" s="12"/>
      <c r="AI169" s="12"/>
    </row>
    <row r="170" spans="1:35">
      <c r="A170" s="12"/>
      <c r="B170" s="12"/>
      <c r="C170" s="12"/>
      <c r="D170" s="12"/>
      <c r="E170" s="12"/>
      <c r="F170" s="12"/>
      <c r="G170" s="12"/>
      <c r="H170" s="12"/>
      <c r="I170" s="12"/>
      <c r="J170" s="12"/>
      <c r="K170" s="12"/>
      <c r="L170" s="12"/>
      <c r="M170" s="12"/>
      <c r="N170" s="12"/>
      <c r="O170" s="12"/>
      <c r="P170" s="12"/>
      <c r="Q170" s="12"/>
      <c r="R170" s="12"/>
      <c r="S170" s="12"/>
      <c r="T170" s="12"/>
      <c r="U170" s="12"/>
      <c r="V170" s="12"/>
      <c r="W170" s="12"/>
      <c r="X170" s="12"/>
      <c r="Y170" s="12"/>
      <c r="Z170" s="12"/>
      <c r="AA170" s="12"/>
      <c r="AB170" s="12"/>
      <c r="AC170" s="12"/>
      <c r="AD170" s="12"/>
      <c r="AE170" s="12"/>
      <c r="AF170" s="12"/>
      <c r="AG170" s="12"/>
      <c r="AH170" s="12"/>
      <c r="AI170" s="12"/>
    </row>
    <row r="171" spans="1:35">
      <c r="A171" s="12"/>
      <c r="B171" s="12"/>
      <c r="C171" s="12"/>
      <c r="D171" s="12"/>
      <c r="E171" s="12"/>
      <c r="F171" s="12"/>
      <c r="G171" s="12"/>
      <c r="H171" s="12"/>
      <c r="I171" s="12"/>
      <c r="J171" s="12"/>
      <c r="K171" s="12"/>
      <c r="L171" s="12"/>
      <c r="M171" s="12"/>
      <c r="N171" s="12"/>
      <c r="O171" s="12"/>
      <c r="P171" s="12"/>
      <c r="Q171" s="12"/>
      <c r="R171" s="12"/>
      <c r="S171" s="12"/>
      <c r="T171" s="12"/>
      <c r="U171" s="12"/>
      <c r="V171" s="12"/>
      <c r="W171" s="12"/>
      <c r="X171" s="12"/>
      <c r="Y171" s="12"/>
      <c r="Z171" s="12"/>
      <c r="AA171" s="12"/>
      <c r="AB171" s="12"/>
      <c r="AC171" s="12"/>
      <c r="AD171" s="12"/>
      <c r="AE171" s="12"/>
      <c r="AF171" s="12"/>
      <c r="AG171" s="12"/>
      <c r="AH171" s="12"/>
      <c r="AI171" s="12"/>
    </row>
    <row r="172" spans="1:35">
      <c r="A172" s="12"/>
      <c r="B172" s="12"/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2"/>
      <c r="N172" s="12"/>
      <c r="O172" s="12"/>
      <c r="P172" s="12"/>
      <c r="Q172" s="12"/>
      <c r="R172" s="12"/>
      <c r="S172" s="12"/>
      <c r="T172" s="12"/>
      <c r="U172" s="12"/>
      <c r="V172" s="12"/>
      <c r="W172" s="12"/>
      <c r="X172" s="12"/>
      <c r="Y172" s="12"/>
      <c r="Z172" s="12"/>
      <c r="AA172" s="12"/>
      <c r="AB172" s="12"/>
      <c r="AC172" s="12"/>
      <c r="AD172" s="12"/>
      <c r="AE172" s="12"/>
      <c r="AF172" s="12"/>
      <c r="AG172" s="12"/>
      <c r="AH172" s="12"/>
      <c r="AI172" s="12"/>
    </row>
    <row r="173" spans="1:35">
      <c r="A173" s="12"/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  <c r="X173" s="12"/>
      <c r="Y173" s="12"/>
      <c r="Z173" s="12"/>
      <c r="AA173" s="12"/>
      <c r="AB173" s="12"/>
      <c r="AC173" s="12"/>
      <c r="AD173" s="12"/>
      <c r="AE173" s="12"/>
      <c r="AF173" s="12"/>
      <c r="AG173" s="12"/>
      <c r="AH173" s="12"/>
      <c r="AI173" s="12"/>
    </row>
    <row r="174" spans="1:35">
      <c r="A174" s="12"/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  <c r="X174" s="12"/>
      <c r="Y174" s="12"/>
      <c r="Z174" s="12"/>
      <c r="AA174" s="12"/>
      <c r="AB174" s="12"/>
      <c r="AC174" s="12"/>
      <c r="AD174" s="12"/>
      <c r="AE174" s="12"/>
      <c r="AF174" s="12"/>
      <c r="AG174" s="12"/>
      <c r="AH174" s="12"/>
      <c r="AI174" s="12"/>
    </row>
    <row r="175" spans="1:35">
      <c r="A175" s="12"/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  <c r="X175" s="12"/>
      <c r="Y175" s="12"/>
      <c r="Z175" s="12"/>
      <c r="AA175" s="12"/>
      <c r="AB175" s="12"/>
      <c r="AC175" s="12"/>
      <c r="AD175" s="12"/>
      <c r="AE175" s="12"/>
      <c r="AF175" s="12"/>
      <c r="AG175" s="12"/>
      <c r="AH175" s="12"/>
      <c r="AI175" s="12"/>
    </row>
    <row r="176" spans="1:35">
      <c r="A176" s="12"/>
      <c r="B176" s="12"/>
      <c r="C176" s="12"/>
      <c r="D176" s="12"/>
      <c r="E176" s="12"/>
      <c r="F176" s="12"/>
      <c r="G176" s="12"/>
      <c r="H176" s="12"/>
      <c r="I176" s="12"/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  <c r="X176" s="12"/>
      <c r="Y176" s="12"/>
      <c r="Z176" s="12"/>
      <c r="AA176" s="12"/>
      <c r="AB176" s="12"/>
      <c r="AC176" s="12"/>
      <c r="AD176" s="12"/>
      <c r="AE176" s="12"/>
      <c r="AF176" s="12"/>
      <c r="AG176" s="12"/>
      <c r="AH176" s="12"/>
      <c r="AI176" s="12"/>
    </row>
    <row r="177" spans="1:35">
      <c r="A177" s="12"/>
      <c r="B177" s="12"/>
      <c r="C177" s="12"/>
      <c r="D177" s="12"/>
      <c r="E177" s="12"/>
      <c r="F177" s="12"/>
      <c r="G177" s="12"/>
      <c r="H177" s="12"/>
      <c r="I177" s="12"/>
      <c r="J177" s="12"/>
      <c r="K177" s="12"/>
      <c r="L177" s="12"/>
      <c r="M177" s="12"/>
      <c r="N177" s="12"/>
      <c r="O177" s="12"/>
      <c r="P177" s="12"/>
      <c r="Q177" s="12"/>
      <c r="R177" s="12"/>
      <c r="S177" s="12"/>
      <c r="T177" s="12"/>
      <c r="U177" s="12"/>
      <c r="V177" s="12"/>
      <c r="W177" s="12"/>
      <c r="X177" s="12"/>
      <c r="Y177" s="12"/>
      <c r="Z177" s="12"/>
      <c r="AA177" s="12"/>
      <c r="AB177" s="12"/>
      <c r="AC177" s="12"/>
      <c r="AD177" s="12"/>
      <c r="AE177" s="12"/>
      <c r="AF177" s="12"/>
      <c r="AG177" s="12"/>
      <c r="AH177" s="12"/>
      <c r="AI177" s="12"/>
    </row>
    <row r="178" spans="1:35">
      <c r="A178" s="12"/>
      <c r="B178" s="12"/>
      <c r="C178" s="12"/>
      <c r="D178" s="12"/>
      <c r="E178" s="12"/>
      <c r="F178" s="12"/>
      <c r="G178" s="12"/>
      <c r="H178" s="12"/>
      <c r="I178" s="12"/>
      <c r="J178" s="12"/>
      <c r="K178" s="12"/>
      <c r="L178" s="12"/>
      <c r="M178" s="12"/>
      <c r="N178" s="12"/>
      <c r="O178" s="12"/>
      <c r="P178" s="12"/>
      <c r="Q178" s="12"/>
      <c r="R178" s="12"/>
      <c r="S178" s="12"/>
      <c r="T178" s="12"/>
      <c r="U178" s="12"/>
      <c r="V178" s="12"/>
      <c r="W178" s="12"/>
      <c r="X178" s="12"/>
      <c r="Y178" s="12"/>
      <c r="Z178" s="12"/>
      <c r="AA178" s="12"/>
      <c r="AB178" s="12"/>
      <c r="AC178" s="12"/>
      <c r="AD178" s="12"/>
      <c r="AE178" s="12"/>
      <c r="AF178" s="12"/>
      <c r="AG178" s="12"/>
      <c r="AH178" s="12"/>
      <c r="AI178" s="12"/>
    </row>
    <row r="179" spans="1:35">
      <c r="A179" s="12"/>
      <c r="B179" s="12"/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2"/>
      <c r="N179" s="12"/>
      <c r="O179" s="12"/>
      <c r="P179" s="12"/>
      <c r="Q179" s="12"/>
      <c r="R179" s="12"/>
      <c r="S179" s="12"/>
      <c r="T179" s="12"/>
      <c r="U179" s="12"/>
      <c r="V179" s="12"/>
      <c r="W179" s="12"/>
      <c r="X179" s="12"/>
      <c r="Y179" s="12"/>
      <c r="Z179" s="12"/>
      <c r="AA179" s="12"/>
      <c r="AB179" s="12"/>
      <c r="AC179" s="12"/>
      <c r="AD179" s="12"/>
      <c r="AE179" s="12"/>
      <c r="AF179" s="12"/>
      <c r="AG179" s="12"/>
      <c r="AH179" s="12"/>
      <c r="AI179" s="12"/>
    </row>
    <row r="180" spans="1:35">
      <c r="A180" s="12"/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2"/>
      <c r="X180" s="12"/>
      <c r="Y180" s="12"/>
      <c r="Z180" s="12"/>
      <c r="AA180" s="12"/>
      <c r="AB180" s="12"/>
      <c r="AC180" s="12"/>
      <c r="AD180" s="12"/>
      <c r="AE180" s="12"/>
      <c r="AF180" s="12"/>
      <c r="AG180" s="12"/>
      <c r="AH180" s="12"/>
      <c r="AI180" s="12"/>
    </row>
    <row r="181" spans="1:35">
      <c r="A181" s="12"/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  <c r="Y181" s="12"/>
      <c r="Z181" s="12"/>
      <c r="AA181" s="12"/>
      <c r="AB181" s="12"/>
      <c r="AC181" s="12"/>
      <c r="AD181" s="12"/>
      <c r="AE181" s="12"/>
      <c r="AF181" s="12"/>
      <c r="AG181" s="12"/>
      <c r="AH181" s="12"/>
      <c r="AI181" s="12"/>
    </row>
    <row r="182" spans="1:35">
      <c r="A182" s="12"/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2"/>
      <c r="X182" s="12"/>
      <c r="Y182" s="12"/>
      <c r="Z182" s="12"/>
      <c r="AA182" s="12"/>
      <c r="AB182" s="12"/>
      <c r="AC182" s="12"/>
      <c r="AD182" s="12"/>
      <c r="AE182" s="12"/>
      <c r="AF182" s="12"/>
      <c r="AG182" s="12"/>
      <c r="AH182" s="12"/>
      <c r="AI182" s="12"/>
    </row>
    <row r="183" spans="1:35">
      <c r="A183" s="12"/>
      <c r="B183" s="12"/>
      <c r="C183" s="12"/>
      <c r="D183" s="12"/>
      <c r="E183" s="12"/>
      <c r="F183" s="12"/>
      <c r="G183" s="12"/>
      <c r="H183" s="12"/>
      <c r="I183" s="12"/>
      <c r="J183" s="12"/>
      <c r="K183" s="12"/>
      <c r="L183" s="12"/>
      <c r="M183" s="12"/>
      <c r="N183" s="12"/>
      <c r="O183" s="12"/>
      <c r="P183" s="12"/>
      <c r="Q183" s="12"/>
      <c r="R183" s="12"/>
      <c r="S183" s="12"/>
      <c r="T183" s="12"/>
      <c r="U183" s="12"/>
      <c r="V183" s="12"/>
      <c r="W183" s="12"/>
      <c r="X183" s="12"/>
      <c r="Y183" s="12"/>
      <c r="Z183" s="12"/>
      <c r="AA183" s="12"/>
      <c r="AB183" s="12"/>
      <c r="AC183" s="12"/>
      <c r="AD183" s="12"/>
      <c r="AE183" s="12"/>
      <c r="AF183" s="12"/>
      <c r="AG183" s="12"/>
      <c r="AH183" s="12"/>
      <c r="AI183" s="12"/>
    </row>
    <row r="184" spans="1:35">
      <c r="A184" s="12"/>
      <c r="B184" s="12"/>
      <c r="C184" s="12"/>
      <c r="D184" s="12"/>
      <c r="E184" s="12"/>
      <c r="F184" s="12"/>
      <c r="G184" s="12"/>
      <c r="H184" s="12"/>
      <c r="I184" s="12"/>
      <c r="J184" s="12"/>
      <c r="K184" s="12"/>
      <c r="L184" s="12"/>
      <c r="M184" s="12"/>
      <c r="N184" s="12"/>
      <c r="O184" s="12"/>
      <c r="P184" s="12"/>
      <c r="Q184" s="12"/>
      <c r="R184" s="12"/>
      <c r="S184" s="12"/>
      <c r="T184" s="12"/>
      <c r="U184" s="12"/>
      <c r="V184" s="12"/>
      <c r="W184" s="12"/>
      <c r="X184" s="12"/>
      <c r="Y184" s="12"/>
      <c r="Z184" s="12"/>
      <c r="AA184" s="12"/>
      <c r="AB184" s="12"/>
      <c r="AC184" s="12"/>
      <c r="AD184" s="12"/>
      <c r="AE184" s="12"/>
      <c r="AF184" s="12"/>
      <c r="AG184" s="12"/>
      <c r="AH184" s="12"/>
      <c r="AI184" s="12"/>
    </row>
    <row r="185" spans="1:35">
      <c r="A185" s="12"/>
      <c r="B185" s="12"/>
      <c r="C185" s="12"/>
      <c r="D185" s="12"/>
      <c r="E185" s="12"/>
      <c r="F185" s="12"/>
      <c r="G185" s="12"/>
      <c r="H185" s="12"/>
      <c r="I185" s="12"/>
      <c r="J185" s="12"/>
      <c r="K185" s="12"/>
      <c r="L185" s="12"/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2"/>
      <c r="X185" s="12"/>
      <c r="Y185" s="12"/>
      <c r="Z185" s="12"/>
      <c r="AA185" s="12"/>
      <c r="AB185" s="12"/>
      <c r="AC185" s="12"/>
      <c r="AD185" s="12"/>
      <c r="AE185" s="12"/>
      <c r="AF185" s="12"/>
      <c r="AG185" s="12"/>
      <c r="AH185" s="12"/>
      <c r="AI185" s="12"/>
    </row>
    <row r="186" spans="1:35">
      <c r="A186" s="12"/>
      <c r="B186" s="12"/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2"/>
      <c r="X186" s="12"/>
      <c r="Y186" s="12"/>
      <c r="Z186" s="12"/>
      <c r="AA186" s="12"/>
      <c r="AB186" s="12"/>
      <c r="AC186" s="12"/>
      <c r="AD186" s="12"/>
      <c r="AE186" s="12"/>
      <c r="AF186" s="12"/>
      <c r="AG186" s="12"/>
      <c r="AH186" s="12"/>
      <c r="AI186" s="12"/>
    </row>
    <row r="187" spans="1:35">
      <c r="A187" s="12"/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2"/>
      <c r="N187" s="12"/>
      <c r="O187" s="12"/>
      <c r="P187" s="12"/>
      <c r="Q187" s="12"/>
      <c r="R187" s="12"/>
      <c r="S187" s="12"/>
      <c r="T187" s="12"/>
      <c r="U187" s="12"/>
      <c r="V187" s="12"/>
      <c r="W187" s="12"/>
      <c r="X187" s="12"/>
      <c r="Y187" s="12"/>
      <c r="Z187" s="12"/>
      <c r="AA187" s="12"/>
      <c r="AB187" s="12"/>
      <c r="AC187" s="12"/>
      <c r="AD187" s="12"/>
      <c r="AE187" s="12"/>
      <c r="AF187" s="12"/>
      <c r="AG187" s="12"/>
      <c r="AH187" s="12"/>
      <c r="AI187" s="12"/>
    </row>
    <row r="188" spans="1:35">
      <c r="A188" s="12"/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2"/>
      <c r="N188" s="12"/>
      <c r="O188" s="12"/>
      <c r="P188" s="12"/>
      <c r="Q188" s="12"/>
      <c r="R188" s="12"/>
      <c r="S188" s="12"/>
      <c r="T188" s="12"/>
      <c r="U188" s="12"/>
      <c r="V188" s="12"/>
      <c r="W188" s="12"/>
      <c r="X188" s="12"/>
      <c r="Y188" s="12"/>
      <c r="Z188" s="12"/>
      <c r="AA188" s="12"/>
      <c r="AB188" s="12"/>
      <c r="AC188" s="12"/>
      <c r="AD188" s="12"/>
      <c r="AE188" s="12"/>
      <c r="AF188" s="12"/>
      <c r="AG188" s="12"/>
      <c r="AH188" s="12"/>
      <c r="AI188" s="12"/>
    </row>
    <row r="189" spans="1:35">
      <c r="A189" s="12"/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2"/>
      <c r="N189" s="12"/>
      <c r="O189" s="12"/>
      <c r="P189" s="12"/>
      <c r="Q189" s="12"/>
      <c r="R189" s="12"/>
      <c r="S189" s="12"/>
      <c r="T189" s="12"/>
      <c r="U189" s="12"/>
      <c r="V189" s="12"/>
      <c r="W189" s="12"/>
      <c r="X189" s="12"/>
      <c r="Y189" s="12"/>
      <c r="Z189" s="12"/>
      <c r="AA189" s="12"/>
      <c r="AB189" s="12"/>
      <c r="AC189" s="12"/>
      <c r="AD189" s="12"/>
      <c r="AE189" s="12"/>
      <c r="AF189" s="12"/>
      <c r="AG189" s="12"/>
      <c r="AH189" s="12"/>
      <c r="AI189" s="12"/>
    </row>
    <row r="190" spans="1:35">
      <c r="A190" s="12"/>
      <c r="B190" s="12"/>
      <c r="C190" s="12"/>
      <c r="D190" s="12"/>
      <c r="E190" s="12"/>
      <c r="F190" s="12"/>
      <c r="G190" s="12"/>
      <c r="H190" s="12"/>
      <c r="I190" s="12"/>
      <c r="J190" s="12"/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  <c r="X190" s="12"/>
      <c r="Y190" s="12"/>
      <c r="Z190" s="12"/>
      <c r="AA190" s="12"/>
      <c r="AB190" s="12"/>
      <c r="AC190" s="12"/>
      <c r="AD190" s="12"/>
      <c r="AE190" s="12"/>
      <c r="AF190" s="12"/>
      <c r="AG190" s="12"/>
      <c r="AH190" s="12"/>
      <c r="AI190" s="12"/>
    </row>
    <row r="191" spans="1:35">
      <c r="A191" s="12"/>
      <c r="B191" s="12"/>
      <c r="C191" s="12"/>
      <c r="D191" s="12"/>
      <c r="E191" s="12"/>
      <c r="F191" s="12"/>
      <c r="G191" s="12"/>
      <c r="H191" s="12"/>
      <c r="I191" s="12"/>
      <c r="J191" s="12"/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2"/>
      <c r="X191" s="12"/>
      <c r="Y191" s="12"/>
      <c r="Z191" s="12"/>
      <c r="AA191" s="12"/>
      <c r="AB191" s="12"/>
      <c r="AC191" s="12"/>
      <c r="AD191" s="12"/>
      <c r="AE191" s="12"/>
      <c r="AF191" s="12"/>
      <c r="AG191" s="12"/>
      <c r="AH191" s="12"/>
      <c r="AI191" s="12"/>
    </row>
    <row r="192" spans="1:35">
      <c r="A192" s="12"/>
      <c r="B192" s="12"/>
      <c r="C192" s="12"/>
      <c r="D192" s="12"/>
      <c r="E192" s="12"/>
      <c r="F192" s="12"/>
      <c r="G192" s="12"/>
      <c r="H192" s="12"/>
      <c r="I192" s="12"/>
      <c r="J192" s="12"/>
      <c r="K192" s="12"/>
      <c r="L192" s="12"/>
      <c r="M192" s="12"/>
      <c r="N192" s="12"/>
      <c r="O192" s="12"/>
      <c r="P192" s="12"/>
      <c r="Q192" s="12"/>
      <c r="R192" s="12"/>
      <c r="S192" s="12"/>
      <c r="T192" s="12"/>
      <c r="U192" s="12"/>
      <c r="V192" s="12"/>
      <c r="W192" s="12"/>
      <c r="X192" s="12"/>
      <c r="Y192" s="12"/>
      <c r="Z192" s="12"/>
      <c r="AA192" s="12"/>
      <c r="AB192" s="12"/>
      <c r="AC192" s="12"/>
      <c r="AD192" s="12"/>
      <c r="AE192" s="12"/>
      <c r="AF192" s="12"/>
      <c r="AG192" s="12"/>
      <c r="AH192" s="12"/>
      <c r="AI192" s="12"/>
    </row>
    <row r="193" spans="1:35">
      <c r="A193" s="12"/>
      <c r="B193" s="12"/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2"/>
      <c r="N193" s="12"/>
      <c r="O193" s="12"/>
      <c r="P193" s="12"/>
      <c r="Q193" s="12"/>
      <c r="R193" s="12"/>
      <c r="S193" s="12"/>
      <c r="T193" s="12"/>
      <c r="U193" s="12"/>
      <c r="V193" s="12"/>
      <c r="W193" s="12"/>
      <c r="X193" s="12"/>
      <c r="Y193" s="12"/>
      <c r="Z193" s="12"/>
      <c r="AA193" s="12"/>
      <c r="AB193" s="12"/>
      <c r="AC193" s="12"/>
      <c r="AD193" s="12"/>
      <c r="AE193" s="12"/>
      <c r="AF193" s="12"/>
      <c r="AG193" s="12"/>
      <c r="AH193" s="12"/>
      <c r="AI193" s="12"/>
    </row>
    <row r="194" spans="1:35">
      <c r="A194" s="12"/>
      <c r="B194" s="12"/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2"/>
      <c r="N194" s="12"/>
      <c r="O194" s="12"/>
      <c r="P194" s="12"/>
      <c r="Q194" s="12"/>
      <c r="R194" s="12"/>
      <c r="S194" s="12"/>
      <c r="T194" s="12"/>
      <c r="U194" s="12"/>
      <c r="V194" s="12"/>
      <c r="W194" s="12"/>
      <c r="X194" s="12"/>
      <c r="Y194" s="12"/>
      <c r="Z194" s="12"/>
      <c r="AA194" s="12"/>
      <c r="AB194" s="12"/>
      <c r="AC194" s="12"/>
      <c r="AD194" s="12"/>
      <c r="AE194" s="12"/>
      <c r="AF194" s="12"/>
      <c r="AG194" s="12"/>
      <c r="AH194" s="12"/>
      <c r="AI194" s="12"/>
    </row>
    <row r="195" spans="1:35">
      <c r="A195" s="12"/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2"/>
      <c r="N195" s="12"/>
      <c r="O195" s="12"/>
      <c r="P195" s="12"/>
      <c r="Q195" s="12"/>
      <c r="R195" s="12"/>
      <c r="S195" s="12"/>
      <c r="T195" s="12"/>
      <c r="U195" s="12"/>
      <c r="V195" s="12"/>
      <c r="W195" s="12"/>
      <c r="X195" s="12"/>
      <c r="Y195" s="12"/>
      <c r="Z195" s="12"/>
      <c r="AA195" s="12"/>
      <c r="AB195" s="12"/>
      <c r="AC195" s="12"/>
      <c r="AD195" s="12"/>
      <c r="AE195" s="12"/>
      <c r="AF195" s="12"/>
      <c r="AG195" s="12"/>
      <c r="AH195" s="12"/>
      <c r="AI195" s="12"/>
    </row>
    <row r="196" spans="1:35">
      <c r="A196" s="12"/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2"/>
      <c r="N196" s="12"/>
      <c r="O196" s="12"/>
      <c r="P196" s="12"/>
      <c r="Q196" s="12"/>
      <c r="R196" s="12"/>
      <c r="S196" s="12"/>
      <c r="T196" s="12"/>
      <c r="U196" s="12"/>
      <c r="V196" s="12"/>
      <c r="W196" s="12"/>
      <c r="X196" s="12"/>
      <c r="Y196" s="12"/>
      <c r="Z196" s="12"/>
      <c r="AA196" s="12"/>
      <c r="AB196" s="12"/>
      <c r="AC196" s="12"/>
      <c r="AD196" s="12"/>
      <c r="AE196" s="12"/>
      <c r="AF196" s="12"/>
      <c r="AG196" s="12"/>
      <c r="AH196" s="12"/>
      <c r="AI196" s="12"/>
    </row>
    <row r="197" spans="1:35">
      <c r="A197" s="12"/>
      <c r="B197" s="12"/>
      <c r="C197" s="12"/>
      <c r="D197" s="12"/>
      <c r="E197" s="12"/>
      <c r="F197" s="12"/>
      <c r="G197" s="12"/>
      <c r="H197" s="12"/>
      <c r="I197" s="12"/>
      <c r="J197" s="12"/>
      <c r="K197" s="12"/>
      <c r="L197" s="12"/>
      <c r="M197" s="12"/>
      <c r="N197" s="12"/>
      <c r="O197" s="12"/>
      <c r="P197" s="12"/>
      <c r="Q197" s="12"/>
      <c r="R197" s="12"/>
      <c r="S197" s="12"/>
      <c r="T197" s="12"/>
      <c r="U197" s="12"/>
      <c r="V197" s="12"/>
      <c r="W197" s="12"/>
      <c r="X197" s="12"/>
      <c r="Y197" s="12"/>
      <c r="Z197" s="12"/>
      <c r="AA197" s="12"/>
      <c r="AB197" s="12"/>
      <c r="AC197" s="12"/>
      <c r="AD197" s="12"/>
      <c r="AE197" s="12"/>
      <c r="AF197" s="12"/>
      <c r="AG197" s="12"/>
      <c r="AH197" s="12"/>
      <c r="AI197" s="12"/>
    </row>
    <row r="198" spans="1:35">
      <c r="A198" s="12"/>
      <c r="B198" s="12"/>
      <c r="C198" s="12"/>
      <c r="D198" s="12"/>
      <c r="E198" s="12"/>
      <c r="F198" s="12"/>
      <c r="G198" s="12"/>
      <c r="H198" s="12"/>
      <c r="I198" s="12"/>
      <c r="J198" s="12"/>
      <c r="K198" s="12"/>
      <c r="L198" s="12"/>
      <c r="M198" s="12"/>
      <c r="N198" s="12"/>
      <c r="O198" s="12"/>
      <c r="P198" s="12"/>
      <c r="Q198" s="12"/>
      <c r="R198" s="12"/>
      <c r="S198" s="12"/>
      <c r="T198" s="12"/>
      <c r="U198" s="12"/>
      <c r="V198" s="12"/>
      <c r="W198" s="12"/>
      <c r="X198" s="12"/>
      <c r="Y198" s="12"/>
      <c r="Z198" s="12"/>
      <c r="AA198" s="12"/>
      <c r="AB198" s="12"/>
      <c r="AC198" s="12"/>
      <c r="AD198" s="12"/>
      <c r="AE198" s="12"/>
      <c r="AF198" s="12"/>
      <c r="AG198" s="12"/>
      <c r="AH198" s="12"/>
      <c r="AI198" s="12"/>
    </row>
    <row r="199" spans="1:35">
      <c r="A199" s="12"/>
      <c r="B199" s="12"/>
      <c r="C199" s="12"/>
      <c r="D199" s="12"/>
      <c r="E199" s="12"/>
      <c r="F199" s="12"/>
      <c r="G199" s="12"/>
      <c r="H199" s="12"/>
      <c r="I199" s="12"/>
      <c r="J199" s="12"/>
      <c r="K199" s="12"/>
      <c r="L199" s="12"/>
      <c r="M199" s="12"/>
      <c r="N199" s="12"/>
      <c r="O199" s="12"/>
      <c r="P199" s="12"/>
      <c r="Q199" s="12"/>
      <c r="R199" s="12"/>
      <c r="S199" s="12"/>
      <c r="T199" s="12"/>
      <c r="U199" s="12"/>
      <c r="V199" s="12"/>
      <c r="W199" s="12"/>
      <c r="X199" s="12"/>
      <c r="Y199" s="12"/>
      <c r="Z199" s="12"/>
      <c r="AA199" s="12"/>
      <c r="AB199" s="12"/>
      <c r="AC199" s="12"/>
      <c r="AD199" s="12"/>
      <c r="AE199" s="12"/>
      <c r="AF199" s="12"/>
      <c r="AG199" s="12"/>
      <c r="AH199" s="12"/>
      <c r="AI199" s="12"/>
    </row>
    <row r="200" spans="1:35">
      <c r="A200" s="12"/>
      <c r="B200" s="12"/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2"/>
      <c r="N200" s="12"/>
      <c r="O200" s="12"/>
      <c r="P200" s="12"/>
      <c r="Q200" s="12"/>
      <c r="R200" s="12"/>
      <c r="S200" s="12"/>
      <c r="T200" s="12"/>
      <c r="U200" s="12"/>
      <c r="V200" s="12"/>
      <c r="W200" s="12"/>
      <c r="X200" s="12"/>
      <c r="Y200" s="12"/>
      <c r="Z200" s="12"/>
      <c r="AA200" s="12"/>
      <c r="AB200" s="12"/>
      <c r="AC200" s="12"/>
      <c r="AD200" s="12"/>
      <c r="AE200" s="12"/>
      <c r="AF200" s="12"/>
      <c r="AG200" s="12"/>
      <c r="AH200" s="12"/>
      <c r="AI200" s="12"/>
    </row>
    <row r="201" spans="1:35">
      <c r="A201" s="12"/>
      <c r="B201" s="12"/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2"/>
      <c r="N201" s="12"/>
      <c r="O201" s="12"/>
      <c r="P201" s="12"/>
      <c r="Q201" s="12"/>
      <c r="R201" s="12"/>
      <c r="S201" s="12"/>
      <c r="T201" s="12"/>
      <c r="U201" s="12"/>
      <c r="V201" s="12"/>
      <c r="W201" s="12"/>
      <c r="X201" s="12"/>
      <c r="Y201" s="12"/>
      <c r="Z201" s="12"/>
      <c r="AA201" s="12"/>
      <c r="AB201" s="12"/>
      <c r="AC201" s="12"/>
      <c r="AD201" s="12"/>
      <c r="AE201" s="12"/>
      <c r="AF201" s="12"/>
      <c r="AG201" s="12"/>
      <c r="AH201" s="12"/>
      <c r="AI201" s="12"/>
    </row>
    <row r="202" spans="1:35">
      <c r="A202" s="12"/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2"/>
      <c r="N202" s="12"/>
      <c r="O202" s="12"/>
      <c r="P202" s="12"/>
      <c r="Q202" s="12"/>
      <c r="R202" s="12"/>
      <c r="S202" s="12"/>
      <c r="T202" s="12"/>
      <c r="U202" s="12"/>
      <c r="V202" s="12"/>
      <c r="W202" s="12"/>
      <c r="X202" s="12"/>
      <c r="Y202" s="12"/>
      <c r="Z202" s="12"/>
      <c r="AA202" s="12"/>
      <c r="AB202" s="12"/>
      <c r="AC202" s="12"/>
      <c r="AD202" s="12"/>
      <c r="AE202" s="12"/>
      <c r="AF202" s="12"/>
      <c r="AG202" s="12"/>
      <c r="AH202" s="12"/>
      <c r="AI202" s="12"/>
    </row>
    <row r="203" spans="1:35">
      <c r="A203" s="12"/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2"/>
      <c r="N203" s="12"/>
      <c r="O203" s="12"/>
      <c r="P203" s="12"/>
      <c r="Q203" s="12"/>
      <c r="R203" s="12"/>
      <c r="S203" s="12"/>
      <c r="T203" s="12"/>
      <c r="U203" s="12"/>
      <c r="V203" s="12"/>
      <c r="W203" s="12"/>
      <c r="X203" s="12"/>
      <c r="Y203" s="12"/>
      <c r="Z203" s="12"/>
      <c r="AA203" s="12"/>
      <c r="AB203" s="12"/>
      <c r="AC203" s="12"/>
      <c r="AD203" s="12"/>
      <c r="AE203" s="12"/>
      <c r="AF203" s="12"/>
      <c r="AG203" s="12"/>
      <c r="AH203" s="12"/>
      <c r="AI203" s="12"/>
    </row>
    <row r="204" spans="1:35">
      <c r="A204" s="12"/>
      <c r="B204" s="12"/>
      <c r="C204" s="12"/>
      <c r="D204" s="12"/>
      <c r="E204" s="12"/>
      <c r="F204" s="12"/>
      <c r="G204" s="12"/>
      <c r="H204" s="12"/>
      <c r="I204" s="12"/>
      <c r="J204" s="12"/>
      <c r="K204" s="12"/>
      <c r="L204" s="12"/>
      <c r="M204" s="12"/>
      <c r="N204" s="12"/>
      <c r="O204" s="12"/>
      <c r="P204" s="12"/>
      <c r="Q204" s="12"/>
      <c r="R204" s="12"/>
      <c r="S204" s="12"/>
      <c r="T204" s="12"/>
      <c r="U204" s="12"/>
      <c r="V204" s="12"/>
      <c r="W204" s="12"/>
      <c r="X204" s="12"/>
      <c r="Y204" s="12"/>
      <c r="Z204" s="12"/>
      <c r="AA204" s="12"/>
      <c r="AB204" s="12"/>
      <c r="AC204" s="12"/>
      <c r="AD204" s="12"/>
      <c r="AE204" s="12"/>
      <c r="AF204" s="12"/>
      <c r="AG204" s="12"/>
      <c r="AH204" s="12"/>
      <c r="AI204" s="12"/>
    </row>
    <row r="205" spans="1:35">
      <c r="A205" s="12"/>
      <c r="B205" s="12"/>
      <c r="C205" s="12"/>
      <c r="D205" s="12"/>
      <c r="E205" s="12"/>
      <c r="F205" s="12"/>
      <c r="G205" s="12"/>
      <c r="H205" s="12"/>
      <c r="I205" s="12"/>
      <c r="J205" s="12"/>
      <c r="K205" s="12"/>
      <c r="L205" s="12"/>
      <c r="M205" s="12"/>
      <c r="N205" s="12"/>
      <c r="O205" s="12"/>
      <c r="P205" s="12"/>
      <c r="Q205" s="12"/>
      <c r="R205" s="12"/>
      <c r="S205" s="12"/>
      <c r="T205" s="12"/>
      <c r="U205" s="12"/>
      <c r="V205" s="12"/>
      <c r="W205" s="12"/>
      <c r="X205" s="12"/>
      <c r="Y205" s="12"/>
      <c r="Z205" s="12"/>
      <c r="AA205" s="12"/>
      <c r="AB205" s="12"/>
      <c r="AC205" s="12"/>
      <c r="AD205" s="12"/>
      <c r="AE205" s="12"/>
      <c r="AF205" s="12"/>
      <c r="AG205" s="12"/>
      <c r="AH205" s="12"/>
      <c r="AI205" s="12"/>
    </row>
    <row r="206" spans="1:35">
      <c r="A206" s="12"/>
      <c r="B206" s="12"/>
      <c r="C206" s="12"/>
      <c r="D206" s="12"/>
      <c r="E206" s="12"/>
      <c r="F206" s="12"/>
      <c r="G206" s="12"/>
      <c r="H206" s="12"/>
      <c r="I206" s="12"/>
      <c r="J206" s="12"/>
      <c r="K206" s="12"/>
      <c r="L206" s="12"/>
      <c r="M206" s="12"/>
      <c r="N206" s="12"/>
      <c r="O206" s="12"/>
      <c r="P206" s="12"/>
      <c r="Q206" s="12"/>
      <c r="R206" s="12"/>
      <c r="S206" s="12"/>
      <c r="T206" s="12"/>
      <c r="U206" s="12"/>
      <c r="V206" s="12"/>
      <c r="W206" s="12"/>
      <c r="X206" s="12"/>
      <c r="Y206" s="12"/>
      <c r="Z206" s="12"/>
      <c r="AA206" s="12"/>
      <c r="AB206" s="12"/>
      <c r="AC206" s="12"/>
      <c r="AD206" s="12"/>
      <c r="AE206" s="12"/>
      <c r="AF206" s="12"/>
      <c r="AG206" s="12"/>
      <c r="AH206" s="12"/>
      <c r="AI206" s="12"/>
    </row>
    <row r="207" spans="1:35">
      <c r="A207" s="12"/>
      <c r="B207" s="12"/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2"/>
      <c r="N207" s="12"/>
      <c r="O207" s="12"/>
      <c r="P207" s="12"/>
      <c r="Q207" s="12"/>
      <c r="R207" s="12"/>
      <c r="S207" s="12"/>
      <c r="T207" s="12"/>
      <c r="U207" s="12"/>
      <c r="V207" s="12"/>
      <c r="W207" s="12"/>
      <c r="X207" s="12"/>
      <c r="Y207" s="12"/>
      <c r="Z207" s="12"/>
      <c r="AA207" s="12"/>
      <c r="AB207" s="12"/>
      <c r="AC207" s="12"/>
      <c r="AD207" s="12"/>
      <c r="AE207" s="12"/>
      <c r="AF207" s="12"/>
      <c r="AG207" s="12"/>
      <c r="AH207" s="12"/>
      <c r="AI207" s="12"/>
    </row>
    <row r="208" spans="1:35">
      <c r="A208" s="12"/>
      <c r="B208" s="12"/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2"/>
      <c r="N208" s="12"/>
      <c r="O208" s="12"/>
      <c r="P208" s="12"/>
      <c r="Q208" s="12"/>
      <c r="R208" s="12"/>
      <c r="S208" s="12"/>
      <c r="T208" s="12"/>
      <c r="U208" s="12"/>
      <c r="V208" s="12"/>
      <c r="W208" s="12"/>
      <c r="X208" s="12"/>
      <c r="Y208" s="12"/>
      <c r="Z208" s="12"/>
      <c r="AA208" s="12"/>
      <c r="AB208" s="12"/>
      <c r="AC208" s="12"/>
      <c r="AD208" s="12"/>
      <c r="AE208" s="12"/>
      <c r="AF208" s="12"/>
      <c r="AG208" s="12"/>
      <c r="AH208" s="12"/>
      <c r="AI208" s="12"/>
    </row>
    <row r="209" spans="1:35">
      <c r="A209" s="12"/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2"/>
      <c r="N209" s="12"/>
      <c r="O209" s="12"/>
      <c r="P209" s="12"/>
      <c r="Q209" s="12"/>
      <c r="R209" s="12"/>
      <c r="S209" s="12"/>
      <c r="T209" s="12"/>
      <c r="U209" s="12"/>
      <c r="V209" s="12"/>
      <c r="W209" s="12"/>
      <c r="X209" s="12"/>
      <c r="Y209" s="12"/>
      <c r="Z209" s="12"/>
      <c r="AA209" s="12"/>
      <c r="AB209" s="12"/>
      <c r="AC209" s="12"/>
      <c r="AD209" s="12"/>
      <c r="AE209" s="12"/>
      <c r="AF209" s="12"/>
      <c r="AG209" s="12"/>
      <c r="AH209" s="12"/>
      <c r="AI209" s="12"/>
    </row>
    <row r="210" spans="1:35">
      <c r="A210" s="12"/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2"/>
      <c r="N210" s="12"/>
      <c r="O210" s="12"/>
      <c r="P210" s="12"/>
      <c r="Q210" s="12"/>
      <c r="R210" s="12"/>
      <c r="S210" s="12"/>
      <c r="T210" s="12"/>
      <c r="U210" s="12"/>
      <c r="V210" s="12"/>
      <c r="W210" s="12"/>
      <c r="X210" s="12"/>
      <c r="Y210" s="12"/>
      <c r="Z210" s="12"/>
      <c r="AA210" s="12"/>
      <c r="AB210" s="12"/>
      <c r="AC210" s="12"/>
      <c r="AD210" s="12"/>
      <c r="AE210" s="12"/>
      <c r="AF210" s="12"/>
      <c r="AG210" s="12"/>
      <c r="AH210" s="12"/>
      <c r="AI210" s="12"/>
    </row>
    <row r="211" spans="1:35">
      <c r="A211" s="12"/>
      <c r="B211" s="12"/>
      <c r="C211" s="12"/>
      <c r="D211" s="12"/>
      <c r="E211" s="12"/>
      <c r="F211" s="12"/>
      <c r="G211" s="12"/>
      <c r="H211" s="12"/>
      <c r="I211" s="12"/>
      <c r="J211" s="12"/>
      <c r="K211" s="12"/>
      <c r="L211" s="12"/>
      <c r="M211" s="12"/>
      <c r="N211" s="12"/>
      <c r="O211" s="12"/>
      <c r="P211" s="12"/>
      <c r="Q211" s="12"/>
      <c r="R211" s="12"/>
      <c r="S211" s="12"/>
      <c r="T211" s="12"/>
      <c r="U211" s="12"/>
      <c r="V211" s="12"/>
      <c r="W211" s="12"/>
      <c r="X211" s="12"/>
      <c r="Y211" s="12"/>
      <c r="Z211" s="12"/>
      <c r="AA211" s="12"/>
      <c r="AB211" s="12"/>
      <c r="AC211" s="12"/>
      <c r="AD211" s="12"/>
      <c r="AE211" s="12"/>
      <c r="AF211" s="12"/>
      <c r="AG211" s="12"/>
      <c r="AH211" s="12"/>
      <c r="AI211" s="12"/>
    </row>
    <row r="212" spans="1:35">
      <c r="A212" s="12"/>
      <c r="B212" s="12"/>
      <c r="C212" s="12"/>
      <c r="D212" s="12"/>
      <c r="E212" s="12"/>
      <c r="F212" s="12"/>
      <c r="G212" s="12"/>
      <c r="H212" s="12"/>
      <c r="I212" s="12"/>
      <c r="J212" s="12"/>
      <c r="K212" s="12"/>
      <c r="L212" s="12"/>
      <c r="M212" s="12"/>
      <c r="N212" s="12"/>
      <c r="O212" s="12"/>
      <c r="P212" s="12"/>
      <c r="Q212" s="12"/>
      <c r="R212" s="12"/>
      <c r="S212" s="12"/>
      <c r="T212" s="12"/>
      <c r="U212" s="12"/>
      <c r="V212" s="12"/>
      <c r="W212" s="12"/>
      <c r="X212" s="12"/>
      <c r="Y212" s="12"/>
      <c r="Z212" s="12"/>
      <c r="AA212" s="12"/>
      <c r="AB212" s="12"/>
      <c r="AC212" s="12"/>
      <c r="AD212" s="12"/>
      <c r="AE212" s="12"/>
      <c r="AF212" s="12"/>
      <c r="AG212" s="12"/>
      <c r="AH212" s="12"/>
      <c r="AI212" s="12"/>
    </row>
    <row r="213" spans="1:35">
      <c r="A213" s="12"/>
      <c r="B213" s="12"/>
      <c r="C213" s="12"/>
      <c r="D213" s="12"/>
      <c r="E213" s="12"/>
      <c r="F213" s="12"/>
      <c r="G213" s="12"/>
      <c r="H213" s="12"/>
      <c r="I213" s="12"/>
      <c r="J213" s="12"/>
      <c r="K213" s="12"/>
      <c r="L213" s="12"/>
      <c r="M213" s="12"/>
      <c r="N213" s="12"/>
      <c r="O213" s="12"/>
      <c r="P213" s="12"/>
      <c r="Q213" s="12"/>
      <c r="R213" s="12"/>
      <c r="S213" s="12"/>
      <c r="T213" s="12"/>
      <c r="U213" s="12"/>
      <c r="V213" s="12"/>
      <c r="W213" s="12"/>
      <c r="X213" s="12"/>
      <c r="Y213" s="12"/>
      <c r="Z213" s="12"/>
      <c r="AA213" s="12"/>
      <c r="AB213" s="12"/>
      <c r="AC213" s="12"/>
      <c r="AD213" s="12"/>
      <c r="AE213" s="12"/>
      <c r="AF213" s="12"/>
      <c r="AG213" s="12"/>
      <c r="AH213" s="12"/>
      <c r="AI213" s="12"/>
    </row>
    <row r="214" spans="1:35">
      <c r="A214" s="12"/>
      <c r="B214" s="12"/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2"/>
      <c r="N214" s="12"/>
      <c r="O214" s="12"/>
      <c r="P214" s="12"/>
      <c r="Q214" s="12"/>
      <c r="R214" s="12"/>
      <c r="S214" s="12"/>
      <c r="T214" s="12"/>
      <c r="U214" s="12"/>
      <c r="V214" s="12"/>
      <c r="W214" s="12"/>
      <c r="X214" s="12"/>
      <c r="Y214" s="12"/>
      <c r="Z214" s="12"/>
      <c r="AA214" s="12"/>
      <c r="AB214" s="12"/>
      <c r="AC214" s="12"/>
      <c r="AD214" s="12"/>
      <c r="AE214" s="12"/>
      <c r="AF214" s="12"/>
      <c r="AG214" s="12"/>
      <c r="AH214" s="12"/>
      <c r="AI214" s="12"/>
    </row>
    <row r="215" spans="1:35">
      <c r="A215" s="12"/>
      <c r="B215" s="12"/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2"/>
      <c r="N215" s="12"/>
      <c r="O215" s="12"/>
      <c r="P215" s="12"/>
      <c r="Q215" s="12"/>
      <c r="R215" s="12"/>
      <c r="S215" s="12"/>
      <c r="T215" s="12"/>
      <c r="U215" s="12"/>
      <c r="V215" s="12"/>
      <c r="W215" s="12"/>
      <c r="X215" s="12"/>
      <c r="Y215" s="12"/>
      <c r="Z215" s="12"/>
      <c r="AA215" s="12"/>
      <c r="AB215" s="12"/>
      <c r="AC215" s="12"/>
      <c r="AD215" s="12"/>
      <c r="AE215" s="12"/>
      <c r="AF215" s="12"/>
      <c r="AG215" s="12"/>
      <c r="AH215" s="12"/>
      <c r="AI215" s="12"/>
    </row>
    <row r="216" spans="1:35">
      <c r="A216" s="12"/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2"/>
      <c r="N216" s="12"/>
      <c r="O216" s="12"/>
      <c r="P216" s="12"/>
      <c r="Q216" s="12"/>
      <c r="R216" s="12"/>
      <c r="S216" s="12"/>
      <c r="T216" s="12"/>
      <c r="U216" s="12"/>
      <c r="V216" s="12"/>
      <c r="W216" s="12"/>
      <c r="X216" s="12"/>
      <c r="Y216" s="12"/>
      <c r="Z216" s="12"/>
      <c r="AA216" s="12"/>
      <c r="AB216" s="12"/>
      <c r="AC216" s="12"/>
      <c r="AD216" s="12"/>
      <c r="AE216" s="12"/>
      <c r="AF216" s="12"/>
      <c r="AG216" s="12"/>
      <c r="AH216" s="12"/>
      <c r="AI216" s="12"/>
    </row>
    <row r="217" spans="1:35">
      <c r="A217" s="12"/>
      <c r="B217" s="12"/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2"/>
      <c r="N217" s="12"/>
      <c r="O217" s="12"/>
      <c r="P217" s="12"/>
      <c r="Q217" s="12"/>
      <c r="R217" s="12"/>
      <c r="S217" s="12"/>
      <c r="T217" s="12"/>
      <c r="U217" s="12"/>
      <c r="V217" s="12"/>
      <c r="W217" s="12"/>
      <c r="X217" s="12"/>
      <c r="Y217" s="12"/>
      <c r="Z217" s="12"/>
      <c r="AA217" s="12"/>
      <c r="AB217" s="12"/>
      <c r="AC217" s="12"/>
      <c r="AD217" s="12"/>
      <c r="AE217" s="12"/>
      <c r="AF217" s="12"/>
      <c r="AG217" s="12"/>
      <c r="AH217" s="12"/>
      <c r="AI217" s="12"/>
    </row>
    <row r="218" spans="1:35">
      <c r="A218" s="12"/>
      <c r="B218" s="12"/>
      <c r="C218" s="12"/>
      <c r="D218" s="12"/>
      <c r="E218" s="12"/>
      <c r="F218" s="12"/>
      <c r="G218" s="12"/>
      <c r="H218" s="12"/>
      <c r="I218" s="12"/>
      <c r="J218" s="12"/>
      <c r="K218" s="12"/>
      <c r="L218" s="12"/>
      <c r="M218" s="12"/>
      <c r="N218" s="12"/>
      <c r="O218" s="12"/>
      <c r="P218" s="12"/>
      <c r="Q218" s="12"/>
      <c r="R218" s="12"/>
      <c r="S218" s="12"/>
      <c r="T218" s="12"/>
      <c r="U218" s="12"/>
      <c r="V218" s="12"/>
      <c r="W218" s="12"/>
      <c r="X218" s="12"/>
      <c r="Y218" s="12"/>
      <c r="Z218" s="12"/>
      <c r="AA218" s="12"/>
      <c r="AB218" s="12"/>
      <c r="AC218" s="12"/>
      <c r="AD218" s="12"/>
      <c r="AE218" s="12"/>
      <c r="AF218" s="12"/>
      <c r="AG218" s="12"/>
      <c r="AH218" s="12"/>
      <c r="AI218" s="12"/>
    </row>
    <row r="219" spans="1:35">
      <c r="A219" s="12"/>
      <c r="B219" s="12"/>
      <c r="C219" s="12"/>
      <c r="D219" s="12"/>
      <c r="E219" s="12"/>
      <c r="F219" s="12"/>
      <c r="G219" s="12"/>
      <c r="H219" s="12"/>
      <c r="I219" s="12"/>
      <c r="J219" s="12"/>
      <c r="K219" s="12"/>
      <c r="L219" s="12"/>
      <c r="M219" s="12"/>
      <c r="N219" s="12"/>
      <c r="O219" s="12"/>
      <c r="P219" s="12"/>
      <c r="Q219" s="12"/>
      <c r="R219" s="12"/>
      <c r="S219" s="12"/>
      <c r="T219" s="12"/>
      <c r="U219" s="12"/>
      <c r="V219" s="12"/>
      <c r="W219" s="12"/>
      <c r="X219" s="12"/>
      <c r="Y219" s="12"/>
      <c r="Z219" s="12"/>
      <c r="AA219" s="12"/>
      <c r="AB219" s="12"/>
      <c r="AC219" s="12"/>
      <c r="AD219" s="12"/>
      <c r="AE219" s="12"/>
      <c r="AF219" s="12"/>
      <c r="AG219" s="12"/>
      <c r="AH219" s="12"/>
      <c r="AI219" s="12"/>
    </row>
    <row r="220" spans="1:35">
      <c r="A220" s="12"/>
      <c r="B220" s="12"/>
      <c r="C220" s="12"/>
      <c r="D220" s="12"/>
      <c r="E220" s="12"/>
      <c r="F220" s="12"/>
      <c r="G220" s="12"/>
      <c r="H220" s="12"/>
      <c r="I220" s="12"/>
      <c r="J220" s="12"/>
      <c r="K220" s="12"/>
      <c r="L220" s="12"/>
      <c r="M220" s="12"/>
      <c r="N220" s="12"/>
      <c r="O220" s="12"/>
      <c r="P220" s="12"/>
      <c r="Q220" s="12"/>
      <c r="R220" s="12"/>
      <c r="S220" s="12"/>
      <c r="T220" s="12"/>
      <c r="U220" s="12"/>
      <c r="V220" s="12"/>
      <c r="W220" s="12"/>
      <c r="X220" s="12"/>
      <c r="Y220" s="12"/>
      <c r="Z220" s="12"/>
      <c r="AA220" s="12"/>
      <c r="AB220" s="12"/>
      <c r="AC220" s="12"/>
      <c r="AD220" s="12"/>
      <c r="AE220" s="12"/>
      <c r="AF220" s="12"/>
      <c r="AG220" s="12"/>
      <c r="AH220" s="12"/>
      <c r="AI220" s="12"/>
    </row>
    <row r="221" spans="1:35">
      <c r="A221" s="12"/>
      <c r="B221" s="12"/>
      <c r="C221" s="12"/>
      <c r="D221" s="12"/>
      <c r="E221" s="12"/>
      <c r="F221" s="12"/>
      <c r="G221" s="12"/>
      <c r="H221" s="12"/>
      <c r="I221" s="12"/>
      <c r="J221" s="12"/>
      <c r="K221" s="12"/>
      <c r="L221" s="12"/>
      <c r="M221" s="12"/>
      <c r="N221" s="12"/>
      <c r="O221" s="12"/>
      <c r="P221" s="12"/>
      <c r="Q221" s="12"/>
      <c r="R221" s="12"/>
      <c r="S221" s="12"/>
      <c r="T221" s="12"/>
      <c r="U221" s="12"/>
      <c r="V221" s="12"/>
      <c r="W221" s="12"/>
      <c r="X221" s="12"/>
      <c r="Y221" s="12"/>
      <c r="Z221" s="12"/>
      <c r="AA221" s="12"/>
      <c r="AB221" s="12"/>
      <c r="AC221" s="12"/>
      <c r="AD221" s="12"/>
      <c r="AE221" s="12"/>
      <c r="AF221" s="12"/>
      <c r="AG221" s="12"/>
      <c r="AH221" s="12"/>
      <c r="AI221" s="12"/>
    </row>
    <row r="222" spans="1:35">
      <c r="A222" s="12"/>
      <c r="B222" s="12"/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2"/>
      <c r="N222" s="12"/>
      <c r="O222" s="12"/>
      <c r="P222" s="12"/>
      <c r="Q222" s="12"/>
      <c r="R222" s="12"/>
      <c r="S222" s="12"/>
      <c r="T222" s="12"/>
      <c r="U222" s="12"/>
      <c r="V222" s="12"/>
      <c r="W222" s="12"/>
      <c r="X222" s="12"/>
      <c r="Y222" s="12"/>
      <c r="Z222" s="12"/>
      <c r="AA222" s="12"/>
      <c r="AB222" s="12"/>
      <c r="AC222" s="12"/>
      <c r="AD222" s="12"/>
      <c r="AE222" s="12"/>
      <c r="AF222" s="12"/>
      <c r="AG222" s="12"/>
      <c r="AH222" s="12"/>
      <c r="AI222" s="12"/>
    </row>
    <row r="223" spans="1:35">
      <c r="A223" s="12"/>
      <c r="B223" s="12"/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2"/>
      <c r="N223" s="12"/>
      <c r="O223" s="12"/>
      <c r="P223" s="12"/>
      <c r="Q223" s="12"/>
      <c r="R223" s="12"/>
      <c r="S223" s="12"/>
      <c r="T223" s="12"/>
      <c r="U223" s="12"/>
      <c r="V223" s="12"/>
      <c r="W223" s="12"/>
      <c r="X223" s="12"/>
      <c r="Y223" s="12"/>
      <c r="Z223" s="12"/>
      <c r="AA223" s="12"/>
      <c r="AB223" s="12"/>
      <c r="AC223" s="12"/>
      <c r="AD223" s="12"/>
      <c r="AE223" s="12"/>
      <c r="AF223" s="12"/>
      <c r="AG223" s="12"/>
      <c r="AH223" s="12"/>
      <c r="AI223" s="12"/>
    </row>
    <row r="224" spans="1:35">
      <c r="A224" s="12"/>
      <c r="B224" s="12"/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2"/>
      <c r="N224" s="12"/>
      <c r="O224" s="12"/>
      <c r="P224" s="12"/>
      <c r="Q224" s="12"/>
      <c r="R224" s="12"/>
      <c r="S224" s="12"/>
      <c r="T224" s="12"/>
      <c r="U224" s="12"/>
      <c r="V224" s="12"/>
      <c r="W224" s="12"/>
      <c r="X224" s="12"/>
      <c r="Y224" s="12"/>
      <c r="Z224" s="12"/>
      <c r="AA224" s="12"/>
      <c r="AB224" s="12"/>
      <c r="AC224" s="12"/>
      <c r="AD224" s="12"/>
      <c r="AE224" s="12"/>
      <c r="AF224" s="12"/>
      <c r="AG224" s="12"/>
      <c r="AH224" s="12"/>
      <c r="AI224" s="12"/>
    </row>
    <row r="225" spans="1:35">
      <c r="A225" s="12"/>
      <c r="B225" s="12"/>
      <c r="C225" s="12"/>
      <c r="D225" s="12"/>
      <c r="E225" s="12"/>
      <c r="F225" s="12"/>
      <c r="G225" s="12"/>
      <c r="H225" s="12"/>
      <c r="I225" s="12"/>
      <c r="J225" s="12"/>
      <c r="K225" s="12"/>
      <c r="L225" s="12"/>
      <c r="M225" s="12"/>
      <c r="N225" s="12"/>
      <c r="O225" s="12"/>
      <c r="P225" s="12"/>
      <c r="Q225" s="12"/>
      <c r="R225" s="12"/>
      <c r="S225" s="12"/>
      <c r="T225" s="12"/>
      <c r="U225" s="12"/>
      <c r="V225" s="12"/>
      <c r="W225" s="12"/>
      <c r="X225" s="12"/>
      <c r="Y225" s="12"/>
      <c r="Z225" s="12"/>
      <c r="AA225" s="12"/>
      <c r="AB225" s="12"/>
      <c r="AC225" s="12"/>
      <c r="AD225" s="12"/>
      <c r="AE225" s="12"/>
      <c r="AF225" s="12"/>
      <c r="AG225" s="12"/>
      <c r="AH225" s="12"/>
      <c r="AI225" s="12"/>
    </row>
    <row r="226" spans="1:35">
      <c r="A226" s="12"/>
      <c r="B226" s="12"/>
      <c r="C226" s="12"/>
      <c r="D226" s="12"/>
      <c r="E226" s="12"/>
      <c r="F226" s="12"/>
      <c r="G226" s="12"/>
      <c r="H226" s="12"/>
      <c r="I226" s="12"/>
      <c r="J226" s="12"/>
      <c r="K226" s="12"/>
      <c r="L226" s="12"/>
      <c r="M226" s="12"/>
      <c r="N226" s="12"/>
      <c r="O226" s="12"/>
      <c r="P226" s="12"/>
      <c r="Q226" s="12"/>
      <c r="R226" s="12"/>
      <c r="S226" s="12"/>
      <c r="T226" s="12"/>
      <c r="U226" s="12"/>
      <c r="V226" s="12"/>
      <c r="W226" s="12"/>
      <c r="X226" s="12"/>
      <c r="Y226" s="12"/>
      <c r="Z226" s="12"/>
      <c r="AA226" s="12"/>
      <c r="AB226" s="12"/>
      <c r="AC226" s="12"/>
      <c r="AD226" s="12"/>
      <c r="AE226" s="12"/>
      <c r="AF226" s="12"/>
      <c r="AG226" s="12"/>
      <c r="AH226" s="12"/>
      <c r="AI226" s="12"/>
    </row>
    <row r="227" spans="1:35">
      <c r="A227" s="12"/>
      <c r="B227" s="12"/>
      <c r="C227" s="12"/>
      <c r="D227" s="12"/>
      <c r="E227" s="12"/>
      <c r="F227" s="12"/>
      <c r="G227" s="12"/>
      <c r="H227" s="12"/>
      <c r="I227" s="12"/>
      <c r="J227" s="12"/>
      <c r="K227" s="12"/>
      <c r="L227" s="12"/>
      <c r="M227" s="12"/>
      <c r="N227" s="12"/>
      <c r="O227" s="12"/>
      <c r="P227" s="12"/>
      <c r="Q227" s="12"/>
      <c r="R227" s="12"/>
      <c r="S227" s="12"/>
      <c r="T227" s="12"/>
      <c r="U227" s="12"/>
      <c r="V227" s="12"/>
      <c r="W227" s="12"/>
      <c r="X227" s="12"/>
      <c r="Y227" s="12"/>
      <c r="Z227" s="12"/>
      <c r="AA227" s="12"/>
      <c r="AB227" s="12"/>
      <c r="AC227" s="12"/>
      <c r="AD227" s="12"/>
      <c r="AE227" s="12"/>
      <c r="AF227" s="12"/>
      <c r="AG227" s="12"/>
      <c r="AH227" s="12"/>
      <c r="AI227" s="12"/>
    </row>
    <row r="228" spans="1:35">
      <c r="A228" s="12"/>
      <c r="B228" s="12"/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2"/>
      <c r="N228" s="12"/>
      <c r="O228" s="12"/>
      <c r="P228" s="12"/>
      <c r="Q228" s="12"/>
      <c r="R228" s="12"/>
      <c r="S228" s="12"/>
      <c r="T228" s="12"/>
      <c r="U228" s="12"/>
      <c r="V228" s="12"/>
      <c r="W228" s="12"/>
      <c r="X228" s="12"/>
      <c r="Y228" s="12"/>
      <c r="Z228" s="12"/>
      <c r="AA228" s="12"/>
      <c r="AB228" s="12"/>
      <c r="AC228" s="12"/>
      <c r="AD228" s="12"/>
      <c r="AE228" s="12"/>
      <c r="AF228" s="12"/>
      <c r="AG228" s="12"/>
      <c r="AH228" s="12"/>
      <c r="AI228" s="12"/>
    </row>
    <row r="229" spans="1:35">
      <c r="A229" s="12"/>
      <c r="B229" s="12"/>
      <c r="C229" s="12"/>
      <c r="D229" s="12"/>
      <c r="E229" s="12"/>
      <c r="F229" s="12"/>
      <c r="G229" s="12"/>
      <c r="H229" s="12"/>
      <c r="I229" s="12"/>
      <c r="J229" s="12"/>
      <c r="K229" s="12"/>
      <c r="L229" s="12"/>
      <c r="M229" s="12"/>
      <c r="N229" s="12"/>
      <c r="O229" s="12"/>
      <c r="P229" s="12"/>
      <c r="Q229" s="12"/>
      <c r="R229" s="12"/>
      <c r="S229" s="12"/>
      <c r="T229" s="12"/>
      <c r="U229" s="12"/>
      <c r="V229" s="12"/>
      <c r="W229" s="12"/>
      <c r="X229" s="12"/>
      <c r="Y229" s="12"/>
      <c r="Z229" s="12"/>
      <c r="AA229" s="12"/>
      <c r="AB229" s="12"/>
      <c r="AC229" s="12"/>
      <c r="AD229" s="12"/>
      <c r="AE229" s="12"/>
      <c r="AF229" s="12"/>
      <c r="AG229" s="12"/>
      <c r="AH229" s="12"/>
      <c r="AI229" s="12"/>
    </row>
    <row r="230" spans="1:35">
      <c r="A230" s="12"/>
      <c r="B230" s="12"/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2"/>
      <c r="N230" s="12"/>
      <c r="O230" s="12"/>
      <c r="P230" s="12"/>
      <c r="Q230" s="12"/>
      <c r="R230" s="12"/>
      <c r="S230" s="12"/>
      <c r="T230" s="12"/>
      <c r="U230" s="12"/>
      <c r="V230" s="12"/>
      <c r="W230" s="12"/>
      <c r="X230" s="12"/>
      <c r="Y230" s="12"/>
      <c r="Z230" s="12"/>
      <c r="AA230" s="12"/>
      <c r="AB230" s="12"/>
      <c r="AC230" s="12"/>
      <c r="AD230" s="12"/>
      <c r="AE230" s="12"/>
      <c r="AF230" s="12"/>
      <c r="AG230" s="12"/>
      <c r="AH230" s="12"/>
      <c r="AI230" s="12"/>
    </row>
    <row r="231" spans="1:35">
      <c r="A231" s="12"/>
      <c r="B231" s="12"/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2"/>
      <c r="N231" s="12"/>
      <c r="O231" s="12"/>
      <c r="P231" s="12"/>
      <c r="Q231" s="12"/>
      <c r="R231" s="12"/>
      <c r="S231" s="12"/>
      <c r="T231" s="12"/>
      <c r="U231" s="12"/>
      <c r="V231" s="12"/>
      <c r="W231" s="12"/>
      <c r="X231" s="12"/>
      <c r="Y231" s="12"/>
      <c r="Z231" s="12"/>
      <c r="AA231" s="12"/>
      <c r="AB231" s="12"/>
      <c r="AC231" s="12"/>
      <c r="AD231" s="12"/>
      <c r="AE231" s="12"/>
      <c r="AF231" s="12"/>
      <c r="AG231" s="12"/>
      <c r="AH231" s="12"/>
      <c r="AI231" s="12"/>
    </row>
    <row r="232" spans="1:35">
      <c r="A232" s="12"/>
      <c r="B232" s="12"/>
      <c r="C232" s="12"/>
      <c r="D232" s="12"/>
      <c r="E232" s="12"/>
      <c r="F232" s="12"/>
      <c r="G232" s="12"/>
      <c r="H232" s="12"/>
      <c r="I232" s="12"/>
      <c r="J232" s="12"/>
      <c r="K232" s="12"/>
      <c r="L232" s="12"/>
      <c r="M232" s="12"/>
      <c r="N232" s="12"/>
      <c r="O232" s="12"/>
      <c r="P232" s="12"/>
      <c r="Q232" s="12"/>
      <c r="R232" s="12"/>
      <c r="S232" s="12"/>
      <c r="T232" s="12"/>
      <c r="U232" s="12"/>
      <c r="V232" s="12"/>
      <c r="W232" s="12"/>
      <c r="X232" s="12"/>
      <c r="Y232" s="12"/>
      <c r="Z232" s="12"/>
      <c r="AA232" s="12"/>
      <c r="AB232" s="12"/>
      <c r="AC232" s="12"/>
      <c r="AD232" s="12"/>
      <c r="AE232" s="12"/>
      <c r="AF232" s="12"/>
      <c r="AG232" s="12"/>
      <c r="AH232" s="12"/>
      <c r="AI232" s="12"/>
    </row>
    <row r="233" spans="1:35">
      <c r="A233" s="12"/>
      <c r="B233" s="12"/>
      <c r="C233" s="12"/>
      <c r="D233" s="12"/>
      <c r="E233" s="12"/>
      <c r="F233" s="12"/>
      <c r="G233" s="12"/>
      <c r="H233" s="12"/>
      <c r="I233" s="12"/>
      <c r="J233" s="12"/>
      <c r="K233" s="12"/>
      <c r="L233" s="12"/>
      <c r="M233" s="12"/>
      <c r="N233" s="12"/>
      <c r="O233" s="12"/>
      <c r="P233" s="12"/>
      <c r="Q233" s="12"/>
      <c r="R233" s="12"/>
      <c r="S233" s="12"/>
      <c r="T233" s="12"/>
      <c r="U233" s="12"/>
      <c r="V233" s="12"/>
      <c r="W233" s="12"/>
      <c r="X233" s="12"/>
      <c r="Y233" s="12"/>
      <c r="Z233" s="12"/>
      <c r="AA233" s="12"/>
      <c r="AB233" s="12"/>
      <c r="AC233" s="12"/>
      <c r="AD233" s="12"/>
      <c r="AE233" s="12"/>
      <c r="AF233" s="12"/>
      <c r="AG233" s="12"/>
      <c r="AH233" s="12"/>
      <c r="AI233" s="12"/>
    </row>
    <row r="234" spans="1:35">
      <c r="A234" s="12"/>
      <c r="B234" s="12"/>
      <c r="C234" s="12"/>
      <c r="D234" s="12"/>
      <c r="E234" s="12"/>
      <c r="F234" s="12"/>
      <c r="G234" s="12"/>
      <c r="H234" s="12"/>
      <c r="I234" s="12"/>
      <c r="J234" s="12"/>
      <c r="K234" s="12"/>
      <c r="L234" s="12"/>
      <c r="M234" s="12"/>
      <c r="N234" s="12"/>
      <c r="O234" s="12"/>
      <c r="P234" s="12"/>
      <c r="Q234" s="12"/>
      <c r="R234" s="12"/>
      <c r="S234" s="12"/>
      <c r="T234" s="12"/>
      <c r="U234" s="12"/>
      <c r="V234" s="12"/>
      <c r="W234" s="12"/>
      <c r="X234" s="12"/>
      <c r="Y234" s="12"/>
      <c r="Z234" s="12"/>
      <c r="AA234" s="12"/>
      <c r="AB234" s="12"/>
      <c r="AC234" s="12"/>
      <c r="AD234" s="12"/>
      <c r="AE234" s="12"/>
      <c r="AF234" s="12"/>
      <c r="AG234" s="12"/>
      <c r="AH234" s="12"/>
      <c r="AI234" s="12"/>
    </row>
    <row r="235" spans="1:35">
      <c r="A235" s="12"/>
      <c r="B235" s="12"/>
      <c r="C235" s="12"/>
      <c r="D235" s="12"/>
      <c r="E235" s="12"/>
      <c r="F235" s="12"/>
      <c r="G235" s="12"/>
      <c r="H235" s="12"/>
      <c r="I235" s="12"/>
      <c r="J235" s="12"/>
      <c r="K235" s="12"/>
      <c r="L235" s="12"/>
      <c r="M235" s="12"/>
      <c r="N235" s="12"/>
      <c r="O235" s="12"/>
      <c r="P235" s="12"/>
      <c r="Q235" s="12"/>
      <c r="R235" s="12"/>
      <c r="S235" s="12"/>
      <c r="T235" s="12"/>
      <c r="U235" s="12"/>
      <c r="V235" s="12"/>
      <c r="W235" s="12"/>
      <c r="X235" s="12"/>
      <c r="Y235" s="12"/>
      <c r="Z235" s="12"/>
      <c r="AA235" s="12"/>
      <c r="AB235" s="12"/>
      <c r="AC235" s="12"/>
      <c r="AD235" s="12"/>
      <c r="AE235" s="12"/>
      <c r="AF235" s="12"/>
      <c r="AG235" s="12"/>
      <c r="AH235" s="12"/>
      <c r="AI235" s="12"/>
    </row>
    <row r="236" spans="1:35">
      <c r="A236" s="12"/>
      <c r="B236" s="12"/>
      <c r="C236" s="12"/>
      <c r="D236" s="12"/>
      <c r="E236" s="12"/>
      <c r="F236" s="12"/>
      <c r="G236" s="12"/>
      <c r="H236" s="12"/>
      <c r="I236" s="12"/>
      <c r="J236" s="12"/>
      <c r="K236" s="12"/>
      <c r="L236" s="12"/>
      <c r="M236" s="12"/>
      <c r="N236" s="12"/>
      <c r="O236" s="12"/>
      <c r="P236" s="12"/>
      <c r="Q236" s="12"/>
      <c r="R236" s="12"/>
      <c r="S236" s="12"/>
      <c r="T236" s="12"/>
      <c r="U236" s="12"/>
      <c r="V236" s="12"/>
      <c r="W236" s="12"/>
      <c r="X236" s="12"/>
      <c r="Y236" s="12"/>
      <c r="Z236" s="12"/>
      <c r="AA236" s="12"/>
      <c r="AB236" s="12"/>
      <c r="AC236" s="12"/>
      <c r="AD236" s="12"/>
      <c r="AE236" s="12"/>
      <c r="AF236" s="12"/>
      <c r="AG236" s="12"/>
      <c r="AH236" s="12"/>
      <c r="AI236" s="12"/>
    </row>
    <row r="237" spans="1:35">
      <c r="A237" s="12"/>
      <c r="B237" s="12"/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2"/>
      <c r="N237" s="12"/>
      <c r="O237" s="12"/>
      <c r="P237" s="12"/>
      <c r="Q237" s="12"/>
      <c r="R237" s="12"/>
      <c r="S237" s="12"/>
      <c r="T237" s="12"/>
      <c r="U237" s="12"/>
      <c r="V237" s="12"/>
      <c r="W237" s="12"/>
      <c r="X237" s="12"/>
      <c r="Y237" s="12"/>
      <c r="Z237" s="12"/>
      <c r="AA237" s="12"/>
      <c r="AB237" s="12"/>
      <c r="AC237" s="12"/>
      <c r="AD237" s="12"/>
      <c r="AE237" s="12"/>
      <c r="AF237" s="12"/>
      <c r="AG237" s="12"/>
      <c r="AH237" s="12"/>
      <c r="AI237" s="12"/>
    </row>
    <row r="238" spans="1:35">
      <c r="A238" s="12"/>
      <c r="B238" s="12"/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2"/>
      <c r="N238" s="12"/>
      <c r="O238" s="12"/>
      <c r="P238" s="12"/>
      <c r="Q238" s="12"/>
      <c r="R238" s="12"/>
      <c r="S238" s="12"/>
      <c r="T238" s="12"/>
      <c r="U238" s="12"/>
      <c r="V238" s="12"/>
      <c r="W238" s="12"/>
      <c r="X238" s="12"/>
      <c r="Y238" s="12"/>
      <c r="Z238" s="12"/>
      <c r="AA238" s="12"/>
      <c r="AB238" s="12"/>
      <c r="AC238" s="12"/>
      <c r="AD238" s="12"/>
      <c r="AE238" s="12"/>
      <c r="AF238" s="12"/>
      <c r="AG238" s="12"/>
      <c r="AH238" s="12"/>
      <c r="AI238" s="12"/>
    </row>
    <row r="239" spans="1:35">
      <c r="A239" s="12"/>
      <c r="B239" s="12"/>
      <c r="C239" s="12"/>
      <c r="D239" s="12"/>
      <c r="E239" s="12"/>
      <c r="F239" s="12"/>
      <c r="G239" s="12"/>
      <c r="H239" s="12"/>
      <c r="I239" s="12"/>
      <c r="J239" s="12"/>
      <c r="K239" s="12"/>
      <c r="L239" s="12"/>
      <c r="M239" s="12"/>
      <c r="N239" s="12"/>
      <c r="O239" s="12"/>
      <c r="P239" s="12"/>
      <c r="Q239" s="12"/>
      <c r="R239" s="12"/>
      <c r="S239" s="12"/>
      <c r="T239" s="12"/>
      <c r="U239" s="12"/>
      <c r="V239" s="12"/>
      <c r="W239" s="12"/>
      <c r="X239" s="12"/>
      <c r="Y239" s="12"/>
      <c r="Z239" s="12"/>
      <c r="AA239" s="12"/>
      <c r="AB239" s="12"/>
      <c r="AC239" s="12"/>
      <c r="AD239" s="12"/>
      <c r="AE239" s="12"/>
      <c r="AF239" s="12"/>
      <c r="AG239" s="12"/>
      <c r="AH239" s="12"/>
      <c r="AI239" s="12"/>
    </row>
    <row r="240" spans="1:35">
      <c r="A240" s="12"/>
      <c r="B240" s="12"/>
      <c r="C240" s="12"/>
      <c r="D240" s="12"/>
      <c r="E240" s="12"/>
      <c r="F240" s="12"/>
      <c r="G240" s="12"/>
      <c r="H240" s="12"/>
      <c r="I240" s="12"/>
      <c r="J240" s="12"/>
      <c r="K240" s="12"/>
      <c r="L240" s="12"/>
      <c r="M240" s="12"/>
      <c r="N240" s="12"/>
      <c r="O240" s="12"/>
      <c r="P240" s="12"/>
      <c r="Q240" s="12"/>
      <c r="R240" s="12"/>
      <c r="S240" s="12"/>
      <c r="T240" s="12"/>
      <c r="U240" s="12"/>
      <c r="V240" s="12"/>
      <c r="W240" s="12"/>
      <c r="X240" s="12"/>
      <c r="Y240" s="12"/>
      <c r="Z240" s="12"/>
      <c r="AA240" s="12"/>
      <c r="AB240" s="12"/>
      <c r="AC240" s="12"/>
      <c r="AD240" s="12"/>
      <c r="AE240" s="12"/>
      <c r="AF240" s="12"/>
      <c r="AG240" s="12"/>
      <c r="AH240" s="12"/>
      <c r="AI240" s="12"/>
    </row>
    <row r="241" spans="1:35">
      <c r="A241" s="12"/>
      <c r="B241" s="12"/>
      <c r="C241" s="12"/>
      <c r="D241" s="12"/>
      <c r="E241" s="12"/>
      <c r="F241" s="12"/>
      <c r="G241" s="12"/>
      <c r="H241" s="12"/>
      <c r="I241" s="12"/>
      <c r="J241" s="12"/>
      <c r="K241" s="12"/>
      <c r="L241" s="12"/>
      <c r="M241" s="12"/>
      <c r="N241" s="12"/>
      <c r="O241" s="12"/>
      <c r="P241" s="12"/>
      <c r="Q241" s="12"/>
      <c r="R241" s="12"/>
      <c r="S241" s="12"/>
      <c r="T241" s="12"/>
      <c r="U241" s="12"/>
      <c r="V241" s="12"/>
      <c r="W241" s="12"/>
      <c r="X241" s="12"/>
      <c r="Y241" s="12"/>
      <c r="Z241" s="12"/>
      <c r="AA241" s="12"/>
      <c r="AB241" s="12"/>
      <c r="AC241" s="12"/>
      <c r="AD241" s="12"/>
      <c r="AE241" s="12"/>
      <c r="AF241" s="12"/>
      <c r="AG241" s="12"/>
      <c r="AH241" s="12"/>
      <c r="AI241" s="12"/>
    </row>
    <row r="242" spans="1:35">
      <c r="A242" s="12"/>
      <c r="B242" s="12"/>
      <c r="C242" s="12"/>
      <c r="D242" s="12"/>
      <c r="E242" s="12"/>
      <c r="F242" s="12"/>
      <c r="G242" s="12"/>
      <c r="H242" s="12"/>
      <c r="I242" s="12"/>
      <c r="J242" s="12"/>
      <c r="K242" s="12"/>
      <c r="L242" s="12"/>
      <c r="M242" s="12"/>
      <c r="N242" s="12"/>
      <c r="O242" s="12"/>
      <c r="P242" s="12"/>
      <c r="Q242" s="12"/>
      <c r="R242" s="12"/>
      <c r="S242" s="12"/>
      <c r="T242" s="12"/>
      <c r="U242" s="12"/>
      <c r="V242" s="12"/>
      <c r="W242" s="12"/>
      <c r="X242" s="12"/>
      <c r="Y242" s="12"/>
      <c r="Z242" s="12"/>
      <c r="AA242" s="12"/>
      <c r="AB242" s="12"/>
      <c r="AC242" s="12"/>
      <c r="AD242" s="12"/>
      <c r="AE242" s="12"/>
      <c r="AF242" s="12"/>
      <c r="AG242" s="12"/>
      <c r="AH242" s="12"/>
      <c r="AI242" s="12"/>
    </row>
    <row r="243" spans="1:35">
      <c r="A243" s="12"/>
      <c r="B243" s="12"/>
      <c r="C243" s="12"/>
      <c r="D243" s="12"/>
      <c r="E243" s="12"/>
      <c r="F243" s="12"/>
      <c r="G243" s="12"/>
      <c r="H243" s="12"/>
      <c r="I243" s="12"/>
      <c r="J243" s="12"/>
      <c r="K243" s="12"/>
      <c r="L243" s="12"/>
      <c r="M243" s="12"/>
      <c r="N243" s="12"/>
      <c r="O243" s="12"/>
      <c r="P243" s="12"/>
      <c r="Q243" s="12"/>
      <c r="R243" s="12"/>
      <c r="S243" s="12"/>
      <c r="T243" s="12"/>
      <c r="U243" s="12"/>
      <c r="V243" s="12"/>
      <c r="W243" s="12"/>
      <c r="X243" s="12"/>
      <c r="Y243" s="12"/>
      <c r="Z243" s="12"/>
      <c r="AA243" s="12"/>
      <c r="AB243" s="12"/>
      <c r="AC243" s="12"/>
      <c r="AD243" s="12"/>
      <c r="AE243" s="12"/>
      <c r="AF243" s="12"/>
      <c r="AG243" s="12"/>
      <c r="AH243" s="12"/>
      <c r="AI243" s="12"/>
    </row>
    <row r="244" spans="1:35">
      <c r="A244" s="12"/>
      <c r="B244" s="12"/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2"/>
      <c r="N244" s="12"/>
      <c r="O244" s="12"/>
      <c r="P244" s="12"/>
      <c r="Q244" s="12"/>
      <c r="R244" s="12"/>
      <c r="S244" s="12"/>
      <c r="T244" s="12"/>
      <c r="U244" s="12"/>
      <c r="V244" s="12"/>
      <c r="W244" s="12"/>
      <c r="X244" s="12"/>
      <c r="Y244" s="12"/>
      <c r="Z244" s="12"/>
      <c r="AA244" s="12"/>
      <c r="AB244" s="12"/>
      <c r="AC244" s="12"/>
      <c r="AD244" s="12"/>
      <c r="AE244" s="12"/>
      <c r="AF244" s="12"/>
      <c r="AG244" s="12"/>
      <c r="AH244" s="12"/>
      <c r="AI244" s="12"/>
    </row>
    <row r="245" spans="1:35">
      <c r="A245" s="12"/>
      <c r="B245" s="12"/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2"/>
      <c r="N245" s="12"/>
      <c r="O245" s="12"/>
      <c r="P245" s="12"/>
      <c r="Q245" s="12"/>
      <c r="R245" s="12"/>
      <c r="S245" s="12"/>
      <c r="T245" s="12"/>
      <c r="U245" s="12"/>
      <c r="V245" s="12"/>
      <c r="W245" s="12"/>
      <c r="X245" s="12"/>
      <c r="Y245" s="12"/>
      <c r="Z245" s="12"/>
      <c r="AA245" s="12"/>
      <c r="AB245" s="12"/>
      <c r="AC245" s="12"/>
      <c r="AD245" s="12"/>
      <c r="AE245" s="12"/>
      <c r="AF245" s="12"/>
      <c r="AG245" s="12"/>
      <c r="AH245" s="12"/>
      <c r="AI245" s="12"/>
    </row>
    <row r="246" spans="1:35">
      <c r="A246" s="12"/>
      <c r="B246" s="12"/>
      <c r="C246" s="12"/>
      <c r="D246" s="12"/>
      <c r="E246" s="12"/>
      <c r="F246" s="12"/>
      <c r="G246" s="12"/>
      <c r="H246" s="12"/>
      <c r="I246" s="12"/>
      <c r="J246" s="12"/>
      <c r="K246" s="12"/>
      <c r="L246" s="12"/>
      <c r="M246" s="12"/>
      <c r="N246" s="12"/>
      <c r="O246" s="12"/>
      <c r="P246" s="12"/>
      <c r="Q246" s="12"/>
      <c r="R246" s="12"/>
      <c r="S246" s="12"/>
      <c r="T246" s="12"/>
      <c r="U246" s="12"/>
      <c r="V246" s="12"/>
      <c r="W246" s="12"/>
      <c r="X246" s="12"/>
      <c r="Y246" s="12"/>
      <c r="Z246" s="12"/>
      <c r="AA246" s="12"/>
      <c r="AB246" s="12"/>
      <c r="AC246" s="12"/>
      <c r="AD246" s="12"/>
      <c r="AE246" s="12"/>
      <c r="AF246" s="12"/>
      <c r="AG246" s="12"/>
      <c r="AH246" s="12"/>
      <c r="AI246" s="12"/>
    </row>
    <row r="247" spans="1:35">
      <c r="A247" s="12"/>
      <c r="B247" s="12"/>
      <c r="C247" s="12"/>
      <c r="D247" s="12"/>
      <c r="E247" s="12"/>
      <c r="F247" s="12"/>
      <c r="G247" s="12"/>
      <c r="H247" s="12"/>
      <c r="I247" s="12"/>
      <c r="J247" s="12"/>
      <c r="K247" s="12"/>
      <c r="L247" s="12"/>
      <c r="M247" s="12"/>
      <c r="N247" s="12"/>
      <c r="O247" s="12"/>
      <c r="P247" s="12"/>
      <c r="Q247" s="12"/>
      <c r="R247" s="12"/>
      <c r="S247" s="12"/>
      <c r="T247" s="12"/>
      <c r="U247" s="12"/>
      <c r="V247" s="12"/>
      <c r="W247" s="12"/>
      <c r="X247" s="12"/>
      <c r="Y247" s="12"/>
      <c r="Z247" s="12"/>
      <c r="AA247" s="12"/>
      <c r="AB247" s="12"/>
      <c r="AC247" s="12"/>
      <c r="AD247" s="12"/>
      <c r="AE247" s="12"/>
      <c r="AF247" s="12"/>
      <c r="AG247" s="12"/>
      <c r="AH247" s="12"/>
      <c r="AI247" s="12"/>
    </row>
    <row r="248" spans="1:35">
      <c r="A248" s="12"/>
      <c r="B248" s="12"/>
      <c r="C248" s="12"/>
      <c r="D248" s="12"/>
      <c r="E248" s="12"/>
      <c r="F248" s="12"/>
      <c r="G248" s="12"/>
      <c r="H248" s="12"/>
      <c r="I248" s="12"/>
      <c r="J248" s="12"/>
      <c r="K248" s="12"/>
      <c r="L248" s="12"/>
      <c r="M248" s="12"/>
      <c r="N248" s="12"/>
      <c r="O248" s="12"/>
      <c r="P248" s="12"/>
      <c r="Q248" s="12"/>
      <c r="R248" s="12"/>
      <c r="S248" s="12"/>
      <c r="T248" s="12"/>
      <c r="U248" s="12"/>
      <c r="V248" s="12"/>
      <c r="W248" s="12"/>
      <c r="X248" s="12"/>
      <c r="Y248" s="12"/>
      <c r="Z248" s="12"/>
      <c r="AA248" s="12"/>
      <c r="AB248" s="12"/>
      <c r="AC248" s="12"/>
      <c r="AD248" s="12"/>
      <c r="AE248" s="12"/>
      <c r="AF248" s="12"/>
      <c r="AG248" s="12"/>
      <c r="AH248" s="12"/>
      <c r="AI248" s="12"/>
    </row>
    <row r="249" spans="1:35">
      <c r="A249" s="12"/>
      <c r="B249" s="12"/>
      <c r="C249" s="12"/>
      <c r="D249" s="12"/>
      <c r="E249" s="12"/>
      <c r="F249" s="12"/>
      <c r="G249" s="12"/>
      <c r="H249" s="12"/>
      <c r="I249" s="12"/>
      <c r="J249" s="12"/>
      <c r="K249" s="12"/>
      <c r="L249" s="12"/>
      <c r="M249" s="12"/>
      <c r="N249" s="12"/>
      <c r="O249" s="12"/>
      <c r="P249" s="12"/>
      <c r="Q249" s="12"/>
      <c r="R249" s="12"/>
      <c r="S249" s="12"/>
      <c r="T249" s="12"/>
      <c r="U249" s="12"/>
      <c r="V249" s="12"/>
      <c r="W249" s="12"/>
      <c r="X249" s="12"/>
      <c r="Y249" s="12"/>
      <c r="Z249" s="12"/>
      <c r="AA249" s="12"/>
      <c r="AB249" s="12"/>
      <c r="AC249" s="12"/>
      <c r="AD249" s="12"/>
      <c r="AE249" s="12"/>
      <c r="AF249" s="12"/>
      <c r="AG249" s="12"/>
      <c r="AH249" s="12"/>
      <c r="AI249" s="12"/>
    </row>
    <row r="250" spans="1:35">
      <c r="A250" s="12"/>
      <c r="B250" s="12"/>
      <c r="C250" s="12"/>
      <c r="D250" s="12"/>
      <c r="E250" s="12"/>
      <c r="F250" s="12"/>
      <c r="G250" s="12"/>
      <c r="H250" s="12"/>
      <c r="I250" s="12"/>
      <c r="J250" s="12"/>
      <c r="K250" s="12"/>
      <c r="L250" s="12"/>
      <c r="M250" s="12"/>
      <c r="N250" s="12"/>
      <c r="O250" s="12"/>
      <c r="P250" s="12"/>
      <c r="Q250" s="12"/>
      <c r="R250" s="12"/>
      <c r="S250" s="12"/>
      <c r="T250" s="12"/>
      <c r="U250" s="12"/>
      <c r="V250" s="12"/>
      <c r="W250" s="12"/>
      <c r="X250" s="12"/>
      <c r="Y250" s="12"/>
      <c r="Z250" s="12"/>
      <c r="AA250" s="12"/>
      <c r="AB250" s="12"/>
      <c r="AC250" s="12"/>
      <c r="AD250" s="12"/>
      <c r="AE250" s="12"/>
      <c r="AF250" s="12"/>
      <c r="AG250" s="12"/>
      <c r="AH250" s="12"/>
      <c r="AI250" s="12"/>
    </row>
    <row r="251" spans="1:35">
      <c r="A251" s="12"/>
      <c r="B251" s="12"/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2"/>
      <c r="N251" s="12"/>
      <c r="O251" s="12"/>
      <c r="P251" s="12"/>
      <c r="Q251" s="12"/>
      <c r="R251" s="12"/>
      <c r="S251" s="12"/>
      <c r="T251" s="12"/>
      <c r="U251" s="12"/>
      <c r="V251" s="12"/>
      <c r="W251" s="12"/>
      <c r="X251" s="12"/>
      <c r="Y251" s="12"/>
      <c r="Z251" s="12"/>
      <c r="AA251" s="12"/>
      <c r="AB251" s="12"/>
      <c r="AC251" s="12"/>
      <c r="AD251" s="12"/>
      <c r="AE251" s="12"/>
      <c r="AF251" s="12"/>
      <c r="AG251" s="12"/>
      <c r="AH251" s="12"/>
      <c r="AI251" s="12"/>
    </row>
    <row r="252" spans="1:35">
      <c r="A252" s="12"/>
      <c r="B252" s="12"/>
      <c r="C252" s="12"/>
      <c r="D252" s="12"/>
      <c r="E252" s="12"/>
      <c r="F252" s="12"/>
      <c r="G252" s="12"/>
      <c r="H252" s="12"/>
      <c r="I252" s="12"/>
      <c r="J252" s="12"/>
      <c r="K252" s="12"/>
      <c r="L252" s="12"/>
      <c r="M252" s="12"/>
      <c r="N252" s="12"/>
      <c r="O252" s="12"/>
      <c r="P252" s="12"/>
      <c r="Q252" s="12"/>
      <c r="R252" s="12"/>
      <c r="S252" s="12"/>
      <c r="T252" s="12"/>
      <c r="U252" s="12"/>
      <c r="V252" s="12"/>
      <c r="W252" s="12"/>
      <c r="X252" s="12"/>
      <c r="Y252" s="12"/>
      <c r="Z252" s="12"/>
      <c r="AA252" s="12"/>
      <c r="AB252" s="12"/>
      <c r="AC252" s="12"/>
      <c r="AD252" s="12"/>
      <c r="AE252" s="12"/>
      <c r="AF252" s="12"/>
      <c r="AG252" s="12"/>
      <c r="AH252" s="12"/>
      <c r="AI252" s="12"/>
    </row>
    <row r="253" spans="1:35">
      <c r="A253" s="12"/>
      <c r="B253" s="12"/>
      <c r="C253" s="12"/>
      <c r="D253" s="12"/>
      <c r="E253" s="12"/>
      <c r="F253" s="12"/>
      <c r="G253" s="12"/>
      <c r="H253" s="12"/>
      <c r="I253" s="12"/>
      <c r="J253" s="12"/>
      <c r="K253" s="12"/>
      <c r="L253" s="12"/>
      <c r="M253" s="12"/>
      <c r="N253" s="12"/>
      <c r="O253" s="12"/>
      <c r="P253" s="12"/>
      <c r="Q253" s="12"/>
      <c r="R253" s="12"/>
      <c r="S253" s="12"/>
      <c r="T253" s="12"/>
      <c r="U253" s="12"/>
      <c r="V253" s="12"/>
      <c r="W253" s="12"/>
      <c r="X253" s="12"/>
      <c r="Y253" s="12"/>
      <c r="Z253" s="12"/>
      <c r="AA253" s="12"/>
      <c r="AB253" s="12"/>
      <c r="AC253" s="12"/>
      <c r="AD253" s="12"/>
      <c r="AE253" s="12"/>
      <c r="AF253" s="12"/>
      <c r="AG253" s="12"/>
      <c r="AH253" s="12"/>
      <c r="AI253" s="12"/>
    </row>
    <row r="254" spans="1:35">
      <c r="A254" s="12"/>
      <c r="B254" s="12"/>
      <c r="C254" s="12"/>
      <c r="D254" s="12"/>
      <c r="E254" s="12"/>
      <c r="F254" s="12"/>
      <c r="G254" s="12"/>
      <c r="H254" s="12"/>
      <c r="I254" s="12"/>
      <c r="J254" s="12"/>
      <c r="K254" s="12"/>
      <c r="L254" s="12"/>
      <c r="M254" s="12"/>
      <c r="N254" s="12"/>
      <c r="O254" s="12"/>
      <c r="P254" s="12"/>
      <c r="Q254" s="12"/>
      <c r="R254" s="12"/>
      <c r="S254" s="12"/>
      <c r="T254" s="12"/>
      <c r="U254" s="12"/>
      <c r="V254" s="12"/>
      <c r="W254" s="12"/>
      <c r="X254" s="12"/>
      <c r="Y254" s="12"/>
      <c r="Z254" s="12"/>
      <c r="AA254" s="12"/>
      <c r="AB254" s="12"/>
      <c r="AC254" s="12"/>
      <c r="AD254" s="12"/>
      <c r="AE254" s="12"/>
      <c r="AF254" s="12"/>
      <c r="AG254" s="12"/>
      <c r="AH254" s="12"/>
      <c r="AI254" s="12"/>
    </row>
    <row r="255" spans="1:35">
      <c r="A255" s="12"/>
      <c r="B255" s="12"/>
      <c r="C255" s="12"/>
      <c r="D255" s="12"/>
      <c r="E255" s="12"/>
      <c r="F255" s="12"/>
      <c r="G255" s="12"/>
      <c r="H255" s="12"/>
      <c r="I255" s="12"/>
      <c r="J255" s="12"/>
      <c r="K255" s="12"/>
      <c r="L255" s="12"/>
      <c r="M255" s="12"/>
      <c r="N255" s="12"/>
      <c r="O255" s="12"/>
      <c r="P255" s="12"/>
      <c r="Q255" s="12"/>
      <c r="R255" s="12"/>
      <c r="S255" s="12"/>
      <c r="T255" s="12"/>
      <c r="U255" s="12"/>
      <c r="V255" s="12"/>
      <c r="W255" s="12"/>
      <c r="X255" s="12"/>
      <c r="Y255" s="12"/>
      <c r="Z255" s="12"/>
      <c r="AA255" s="12"/>
      <c r="AB255" s="12"/>
      <c r="AC255" s="12"/>
      <c r="AD255" s="12"/>
      <c r="AE255" s="12"/>
      <c r="AF255" s="12"/>
      <c r="AG255" s="12"/>
      <c r="AH255" s="12"/>
      <c r="AI255" s="12"/>
    </row>
    <row r="256" spans="1:35">
      <c r="A256" s="12"/>
      <c r="B256" s="12"/>
      <c r="C256" s="12"/>
      <c r="D256" s="12"/>
      <c r="E256" s="12"/>
      <c r="F256" s="12"/>
      <c r="G256" s="12"/>
      <c r="H256" s="12"/>
      <c r="I256" s="12"/>
      <c r="J256" s="12"/>
      <c r="K256" s="12"/>
      <c r="L256" s="12"/>
      <c r="M256" s="12"/>
      <c r="N256" s="12"/>
      <c r="O256" s="12"/>
      <c r="P256" s="12"/>
      <c r="Q256" s="12"/>
      <c r="R256" s="12"/>
      <c r="S256" s="12"/>
      <c r="T256" s="12"/>
      <c r="U256" s="12"/>
      <c r="V256" s="12"/>
      <c r="W256" s="12"/>
      <c r="X256" s="12"/>
      <c r="Y256" s="12"/>
      <c r="Z256" s="12"/>
      <c r="AA256" s="12"/>
      <c r="AB256" s="12"/>
      <c r="AC256" s="12"/>
      <c r="AD256" s="12"/>
      <c r="AE256" s="12"/>
      <c r="AF256" s="12"/>
      <c r="AG256" s="12"/>
      <c r="AH256" s="12"/>
      <c r="AI256" s="12"/>
    </row>
  </sheetData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E73"/>
  <sheetViews>
    <sheetView zoomScale="85" zoomScaleNormal="85" workbookViewId="0"/>
  </sheetViews>
  <sheetFormatPr defaultRowHeight="15"/>
  <cols>
    <col min="1" max="1" width="20" customWidth="1"/>
    <col min="2" max="2" width="16.7109375" customWidth="1"/>
    <col min="3" max="3" width="10.140625" bestFit="1" customWidth="1"/>
    <col min="11" max="11" width="14.7109375" bestFit="1" customWidth="1"/>
  </cols>
  <sheetData>
    <row r="1" spans="1:31">
      <c r="A1" s="10" t="s">
        <v>74</v>
      </c>
      <c r="B1" s="70" t="s">
        <v>130</v>
      </c>
      <c r="C1" s="11"/>
      <c r="D1" s="11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</row>
    <row r="2" spans="1:31" s="8" customFormat="1">
      <c r="A2" s="10"/>
      <c r="B2" s="69" t="s">
        <v>247</v>
      </c>
      <c r="C2" s="11"/>
      <c r="D2" s="11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</row>
    <row r="3" spans="1:31">
      <c r="A3" s="45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</row>
    <row r="4" spans="1:31">
      <c r="A4" s="13" t="s">
        <v>25</v>
      </c>
      <c r="B4" s="13" t="s">
        <v>20</v>
      </c>
      <c r="C4" s="13" t="s">
        <v>90</v>
      </c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</row>
    <row r="5" spans="1:31">
      <c r="A5" s="14" t="s">
        <v>9</v>
      </c>
      <c r="B5" s="14" t="s">
        <v>11</v>
      </c>
      <c r="C5" s="14" t="s">
        <v>91</v>
      </c>
      <c r="D5" s="12"/>
      <c r="E5" s="12"/>
      <c r="F5" s="12"/>
      <c r="G5" s="12"/>
      <c r="H5" s="12"/>
      <c r="I5" s="12"/>
      <c r="J5" s="12"/>
      <c r="K5" s="63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</row>
    <row r="6" spans="1:31">
      <c r="A6" s="12"/>
      <c r="B6" s="12"/>
      <c r="C6" s="73">
        <v>0</v>
      </c>
      <c r="D6" s="73">
        <v>1</v>
      </c>
      <c r="E6" s="73">
        <v>2</v>
      </c>
      <c r="F6" s="73">
        <v>3</v>
      </c>
      <c r="G6" s="73">
        <v>4</v>
      </c>
      <c r="H6" s="73">
        <v>5</v>
      </c>
      <c r="I6" s="73">
        <v>6</v>
      </c>
      <c r="J6" s="73" t="s">
        <v>245</v>
      </c>
      <c r="K6" s="13" t="s">
        <v>120</v>
      </c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</row>
    <row r="7" spans="1:31">
      <c r="A7" s="12" t="s">
        <v>15</v>
      </c>
      <c r="B7" s="33">
        <v>42694</v>
      </c>
      <c r="C7" s="33">
        <v>35525</v>
      </c>
      <c r="D7" s="33">
        <v>5572</v>
      </c>
      <c r="E7" s="33">
        <v>1217</v>
      </c>
      <c r="F7" s="12">
        <v>271</v>
      </c>
      <c r="G7" s="12">
        <v>61</v>
      </c>
      <c r="H7" s="12">
        <v>29</v>
      </c>
      <c r="I7" s="12">
        <v>8</v>
      </c>
      <c r="J7" s="12">
        <v>11</v>
      </c>
      <c r="K7" s="12">
        <v>0</v>
      </c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</row>
    <row r="8" spans="1:31">
      <c r="A8" s="12"/>
      <c r="B8" s="42">
        <v>1</v>
      </c>
      <c r="C8" s="190">
        <v>0.83208413360191125</v>
      </c>
      <c r="D8" s="190">
        <v>0.13051014194031949</v>
      </c>
      <c r="E8" s="190">
        <v>2.8505176371387081E-2</v>
      </c>
      <c r="F8" s="190">
        <v>6.3474961352883311E-3</v>
      </c>
      <c r="G8" s="190">
        <v>1.4287721928139786E-3</v>
      </c>
      <c r="H8" s="190">
        <v>6.7925235396074394E-4</v>
      </c>
      <c r="I8" s="190">
        <v>1.8737995971330866E-4</v>
      </c>
      <c r="J8" s="190">
        <v>2.576474446057994E-4</v>
      </c>
      <c r="K8" s="190">
        <v>0</v>
      </c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</row>
    <row r="9" spans="1:31">
      <c r="A9" s="12" t="s">
        <v>23</v>
      </c>
      <c r="B9" s="33">
        <v>40641</v>
      </c>
      <c r="C9" s="33">
        <v>33506</v>
      </c>
      <c r="D9" s="33">
        <v>5528</v>
      </c>
      <c r="E9" s="33">
        <v>1221</v>
      </c>
      <c r="F9" s="12">
        <v>256</v>
      </c>
      <c r="G9" s="12">
        <v>83</v>
      </c>
      <c r="H9" s="12">
        <v>26</v>
      </c>
      <c r="I9" s="12">
        <v>9</v>
      </c>
      <c r="J9" s="12">
        <v>12</v>
      </c>
      <c r="K9" s="12">
        <v>0</v>
      </c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</row>
    <row r="10" spans="1:31">
      <c r="A10" s="12"/>
      <c r="B10" s="42">
        <v>1</v>
      </c>
      <c r="C10" s="190">
        <v>0.82443837503998429</v>
      </c>
      <c r="D10" s="190">
        <v>0.13602027509165621</v>
      </c>
      <c r="E10" s="190">
        <v>3.0043552077950838E-2</v>
      </c>
      <c r="F10" s="190">
        <v>6.2990576019290867E-3</v>
      </c>
      <c r="G10" s="190">
        <v>2.0422725818754462E-3</v>
      </c>
      <c r="H10" s="190">
        <v>6.3974803769592287E-4</v>
      </c>
      <c r="I10" s="190">
        <v>2.2145124381781945E-4</v>
      </c>
      <c r="J10" s="190">
        <v>2.9526832509042594E-4</v>
      </c>
      <c r="K10" s="190">
        <v>0</v>
      </c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</row>
    <row r="11" spans="1:31">
      <c r="A11" s="12" t="s">
        <v>24</v>
      </c>
      <c r="B11" s="33">
        <v>41091</v>
      </c>
      <c r="C11" s="33">
        <v>33890</v>
      </c>
      <c r="D11" s="33">
        <v>5601</v>
      </c>
      <c r="E11" s="33">
        <v>1222</v>
      </c>
      <c r="F11" s="12">
        <v>271</v>
      </c>
      <c r="G11" s="12">
        <v>64</v>
      </c>
      <c r="H11" s="12">
        <v>19</v>
      </c>
      <c r="I11" s="12">
        <v>11</v>
      </c>
      <c r="J11" s="12">
        <v>13</v>
      </c>
      <c r="K11" s="12">
        <v>0</v>
      </c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</row>
    <row r="12" spans="1:31">
      <c r="A12" s="12"/>
      <c r="B12" s="42">
        <v>1</v>
      </c>
      <c r="C12" s="190">
        <v>0.8247548124893529</v>
      </c>
      <c r="D12" s="190">
        <v>0.13630722055924654</v>
      </c>
      <c r="E12" s="190">
        <v>2.973887225913217E-2</v>
      </c>
      <c r="F12" s="190">
        <v>6.5951181523934681E-3</v>
      </c>
      <c r="G12" s="190">
        <v>1.5575186780560221E-3</v>
      </c>
      <c r="H12" s="190">
        <v>4.6238835754788154E-4</v>
      </c>
      <c r="I12" s="190">
        <v>2.6769852279087875E-4</v>
      </c>
      <c r="J12" s="190">
        <v>3.1637098148012949E-4</v>
      </c>
      <c r="K12" s="190">
        <v>0</v>
      </c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</row>
    <row r="13" spans="1:31">
      <c r="A13" s="12" t="s">
        <v>16</v>
      </c>
      <c r="B13" s="33">
        <v>39428</v>
      </c>
      <c r="C13" s="33">
        <v>32500</v>
      </c>
      <c r="D13" s="33">
        <v>5398</v>
      </c>
      <c r="E13" s="33">
        <v>1168</v>
      </c>
      <c r="F13" s="12">
        <v>237</v>
      </c>
      <c r="G13" s="12">
        <v>81</v>
      </c>
      <c r="H13" s="12">
        <v>27</v>
      </c>
      <c r="I13" s="12">
        <v>5</v>
      </c>
      <c r="J13" s="12">
        <v>12</v>
      </c>
      <c r="K13" s="12">
        <v>0</v>
      </c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</row>
    <row r="14" spans="1:31">
      <c r="A14" s="12"/>
      <c r="B14" s="42">
        <v>1</v>
      </c>
      <c r="C14" s="190">
        <v>0.82428730851171761</v>
      </c>
      <c r="D14" s="190">
        <v>0.13690778127219236</v>
      </c>
      <c r="E14" s="190">
        <v>2.9623617733590343E-2</v>
      </c>
      <c r="F14" s="190">
        <v>6.010956680531602E-3</v>
      </c>
      <c r="G14" s="190">
        <v>2.0543775996753576E-3</v>
      </c>
      <c r="H14" s="190">
        <v>6.8479253322511916E-4</v>
      </c>
      <c r="I14" s="190">
        <v>1.2681343207872578E-4</v>
      </c>
      <c r="J14" s="190">
        <v>3.0435223698894185E-4</v>
      </c>
      <c r="K14" s="190">
        <v>0</v>
      </c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</row>
    <row r="15" spans="1:31">
      <c r="A15" s="12" t="s">
        <v>17</v>
      </c>
      <c r="B15" s="33">
        <v>39132</v>
      </c>
      <c r="C15" s="33">
        <v>32237</v>
      </c>
      <c r="D15" s="33">
        <v>5308</v>
      </c>
      <c r="E15" s="33">
        <v>1187</v>
      </c>
      <c r="F15" s="12">
        <v>286</v>
      </c>
      <c r="G15" s="12">
        <v>62</v>
      </c>
      <c r="H15" s="12">
        <v>23</v>
      </c>
      <c r="I15" s="12">
        <v>10</v>
      </c>
      <c r="J15" s="12">
        <v>19</v>
      </c>
      <c r="K15" s="12">
        <v>0</v>
      </c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</row>
    <row r="16" spans="1:31">
      <c r="A16" s="12"/>
      <c r="B16" s="42">
        <v>1</v>
      </c>
      <c r="C16" s="190">
        <v>0.82380149238474909</v>
      </c>
      <c r="D16" s="190">
        <v>0.13564346315036288</v>
      </c>
      <c r="E16" s="190">
        <v>3.0333231115199838E-2</v>
      </c>
      <c r="F16" s="190">
        <v>7.3085965450270882E-3</v>
      </c>
      <c r="G16" s="190">
        <v>1.5843810692016764E-3</v>
      </c>
      <c r="H16" s="190">
        <v>5.8775426760707345E-4</v>
      </c>
      <c r="I16" s="190">
        <v>2.5554533374220589E-4</v>
      </c>
      <c r="J16" s="190">
        <v>4.8553613411019117E-4</v>
      </c>
      <c r="K16" s="190">
        <v>0</v>
      </c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</row>
    <row r="17" spans="1:31">
      <c r="A17" s="12" t="s">
        <v>18</v>
      </c>
      <c r="B17" s="33">
        <v>36866</v>
      </c>
      <c r="C17" s="33">
        <v>30335</v>
      </c>
      <c r="D17" s="33">
        <v>5035</v>
      </c>
      <c r="E17" s="33">
        <v>1095</v>
      </c>
      <c r="F17" s="12">
        <v>296</v>
      </c>
      <c r="G17" s="12">
        <v>64</v>
      </c>
      <c r="H17" s="12">
        <v>23</v>
      </c>
      <c r="I17" s="12">
        <v>8</v>
      </c>
      <c r="J17" s="12">
        <v>10</v>
      </c>
      <c r="K17" s="12">
        <v>0</v>
      </c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</row>
    <row r="18" spans="1:31">
      <c r="A18" s="12"/>
      <c r="B18" s="42">
        <v>1</v>
      </c>
      <c r="C18" s="190">
        <v>0.82284489773775293</v>
      </c>
      <c r="D18" s="190">
        <v>0.13657570661313947</v>
      </c>
      <c r="E18" s="190">
        <v>2.9702164596104811E-2</v>
      </c>
      <c r="F18" s="190">
        <v>8.0290782835132635E-3</v>
      </c>
      <c r="G18" s="190">
        <v>1.73601692616503E-3</v>
      </c>
      <c r="H18" s="190">
        <v>6.2388108284055772E-4</v>
      </c>
      <c r="I18" s="190">
        <v>2.1700211577062875E-4</v>
      </c>
      <c r="J18" s="190">
        <v>2.7125264471328594E-4</v>
      </c>
      <c r="K18" s="190">
        <v>0</v>
      </c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</row>
    <row r="19" spans="1:31">
      <c r="A19" s="12" t="s">
        <v>42</v>
      </c>
      <c r="B19" s="33">
        <v>37128</v>
      </c>
      <c r="C19" s="46">
        <v>30700</v>
      </c>
      <c r="D19" s="46">
        <v>4963</v>
      </c>
      <c r="E19" s="46">
        <v>1088</v>
      </c>
      <c r="F19" s="46">
        <v>277</v>
      </c>
      <c r="G19" s="46">
        <v>63</v>
      </c>
      <c r="H19" s="46">
        <v>21</v>
      </c>
      <c r="I19" s="46">
        <v>5</v>
      </c>
      <c r="J19" s="46">
        <v>11</v>
      </c>
      <c r="K19" s="46">
        <v>0</v>
      </c>
      <c r="L19" s="16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</row>
    <row r="20" spans="1:31">
      <c r="A20" s="12"/>
      <c r="B20" s="47">
        <v>1</v>
      </c>
      <c r="C20" s="190">
        <v>0.82686920922215035</v>
      </c>
      <c r="D20" s="190">
        <v>0.13367269984917043</v>
      </c>
      <c r="E20" s="190">
        <v>2.9304029304029304E-2</v>
      </c>
      <c r="F20" s="190">
        <v>7.4606765783236375E-3</v>
      </c>
      <c r="G20" s="190">
        <v>1.6968325791855204E-3</v>
      </c>
      <c r="H20" s="190">
        <v>5.6561085972850684E-4</v>
      </c>
      <c r="I20" s="190">
        <v>1.3466925231631115E-4</v>
      </c>
      <c r="J20" s="190">
        <v>2.9627235509588449E-4</v>
      </c>
      <c r="K20" s="190">
        <v>0</v>
      </c>
      <c r="L20" s="48"/>
      <c r="M20" s="37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</row>
    <row r="21" spans="1:31">
      <c r="A21" s="12" t="s">
        <v>43</v>
      </c>
      <c r="B21" s="66">
        <v>36104</v>
      </c>
      <c r="C21" s="66">
        <v>20190</v>
      </c>
      <c r="D21" s="66">
        <v>4851</v>
      </c>
      <c r="E21" s="66">
        <v>1135</v>
      </c>
      <c r="F21" s="37">
        <v>291</v>
      </c>
      <c r="G21" s="37">
        <v>59</v>
      </c>
      <c r="H21" s="37">
        <v>21</v>
      </c>
      <c r="I21" s="37">
        <v>6</v>
      </c>
      <c r="J21" s="37">
        <v>42</v>
      </c>
      <c r="K21" s="66">
        <v>9509</v>
      </c>
      <c r="L21" s="46"/>
      <c r="M21" s="66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</row>
    <row r="22" spans="1:31">
      <c r="A22" s="12"/>
      <c r="B22" s="138" t="s">
        <v>172</v>
      </c>
      <c r="C22" s="190">
        <v>0.75916525662718559</v>
      </c>
      <c r="D22" s="190">
        <v>0.18240270727580371</v>
      </c>
      <c r="E22" s="190">
        <v>4.2677194961458921E-2</v>
      </c>
      <c r="F22" s="190">
        <v>1.0941906373378454E-2</v>
      </c>
      <c r="G22" s="190">
        <v>2.2184621169392743E-3</v>
      </c>
      <c r="H22" s="190">
        <v>7.8962210941906379E-4</v>
      </c>
      <c r="I22" s="190">
        <v>2.2560631697687535E-4</v>
      </c>
      <c r="J22" s="190">
        <v>1.5792442188381276E-3</v>
      </c>
      <c r="K22" s="192" t="s">
        <v>176</v>
      </c>
      <c r="L22" s="48" t="s">
        <v>48</v>
      </c>
      <c r="M22" s="3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2"/>
      <c r="AA22" s="12"/>
      <c r="AB22" s="12"/>
      <c r="AC22" s="12"/>
      <c r="AD22" s="12"/>
      <c r="AE22" s="12"/>
    </row>
    <row r="23" spans="1:31">
      <c r="A23" s="12" t="s">
        <v>86</v>
      </c>
      <c r="B23" s="66">
        <v>36753</v>
      </c>
      <c r="C23" s="66">
        <v>27266</v>
      </c>
      <c r="D23" s="66">
        <v>5099</v>
      </c>
      <c r="E23" s="66">
        <v>1189</v>
      </c>
      <c r="F23" s="66">
        <v>324</v>
      </c>
      <c r="G23" s="66">
        <v>72</v>
      </c>
      <c r="H23" s="66">
        <v>18</v>
      </c>
      <c r="I23" s="66">
        <v>11</v>
      </c>
      <c r="J23" s="66">
        <v>6</v>
      </c>
      <c r="K23" s="66">
        <v>2768</v>
      </c>
      <c r="L23" s="46"/>
      <c r="M23" s="46"/>
      <c r="N23" s="16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2"/>
      <c r="AA23" s="12"/>
      <c r="AB23" s="12"/>
      <c r="AC23" s="12"/>
      <c r="AD23" s="12"/>
      <c r="AE23" s="12"/>
    </row>
    <row r="24" spans="1:31" s="8" customFormat="1">
      <c r="A24" s="12"/>
      <c r="B24" s="138" t="s">
        <v>173</v>
      </c>
      <c r="C24" s="190">
        <v>0.80229513020450194</v>
      </c>
      <c r="D24" s="190">
        <v>0.15003678093276446</v>
      </c>
      <c r="E24" s="190">
        <v>3.4986023245549509E-2</v>
      </c>
      <c r="F24" s="190">
        <v>9.5336177725467118E-3</v>
      </c>
      <c r="G24" s="190">
        <v>2.1185817272326027E-3</v>
      </c>
      <c r="H24" s="190">
        <v>5.2964543180815068E-4</v>
      </c>
      <c r="I24" s="190">
        <v>3.236722083272032E-4</v>
      </c>
      <c r="J24" s="190">
        <v>1.7654847726938355E-4</v>
      </c>
      <c r="K24" s="192" t="s">
        <v>177</v>
      </c>
      <c r="L24" s="48" t="s">
        <v>48</v>
      </c>
      <c r="M24" s="16"/>
      <c r="N24" s="16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2"/>
      <c r="AA24" s="12"/>
      <c r="AB24" s="12"/>
      <c r="AC24" s="12"/>
      <c r="AD24" s="12"/>
      <c r="AE24" s="12"/>
    </row>
    <row r="25" spans="1:31" s="8" customFormat="1">
      <c r="A25" s="12" t="s">
        <v>106</v>
      </c>
      <c r="B25" s="46">
        <f>SUM(C25:K25)</f>
        <v>35986</v>
      </c>
      <c r="C25" s="46">
        <v>26785</v>
      </c>
      <c r="D25" s="46">
        <v>4986</v>
      </c>
      <c r="E25" s="66">
        <v>1169</v>
      </c>
      <c r="F25" s="66">
        <v>305</v>
      </c>
      <c r="G25" s="66">
        <v>72</v>
      </c>
      <c r="H25" s="66">
        <v>21</v>
      </c>
      <c r="I25" s="66">
        <v>13</v>
      </c>
      <c r="J25" s="66">
        <v>14</v>
      </c>
      <c r="K25" s="66">
        <v>2621</v>
      </c>
      <c r="L25" s="16"/>
      <c r="M25" s="46"/>
      <c r="N25" s="16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2"/>
      <c r="AA25" s="12"/>
      <c r="AB25" s="12"/>
      <c r="AC25" s="12"/>
      <c r="AD25" s="12"/>
      <c r="AE25" s="12"/>
    </row>
    <row r="26" spans="1:31">
      <c r="A26" s="12"/>
      <c r="B26" s="138" t="s">
        <v>174</v>
      </c>
      <c r="C26" s="190">
        <v>0.80278735201558515</v>
      </c>
      <c r="D26" s="190">
        <v>0.14943803386782556</v>
      </c>
      <c r="E26" s="190">
        <v>3.5036715120635394E-2</v>
      </c>
      <c r="F26" s="190">
        <v>9.141315750037465E-3</v>
      </c>
      <c r="G26" s="190">
        <v>2.1579499475498278E-3</v>
      </c>
      <c r="H26" s="190">
        <v>6.2940206803536645E-4</v>
      </c>
      <c r="I26" s="190">
        <v>3.896298516409411E-4</v>
      </c>
      <c r="J26" s="190">
        <v>4.1960137869024428E-4</v>
      </c>
      <c r="K26" s="192" t="s">
        <v>178</v>
      </c>
      <c r="L26" s="29" t="s">
        <v>48</v>
      </c>
      <c r="M26" s="75"/>
      <c r="N26" s="44"/>
      <c r="O26" s="44"/>
      <c r="P26" s="44"/>
      <c r="Q26" s="44"/>
      <c r="R26" s="44"/>
      <c r="S26" s="44"/>
      <c r="T26" s="44"/>
      <c r="U26" s="44"/>
      <c r="V26" s="44"/>
      <c r="W26" s="16"/>
      <c r="X26" s="16"/>
      <c r="Y26" s="16"/>
      <c r="Z26" s="37"/>
      <c r="AA26" s="12"/>
      <c r="AB26" s="12"/>
      <c r="AC26" s="12"/>
      <c r="AD26" s="12"/>
      <c r="AE26" s="12"/>
    </row>
    <row r="27" spans="1:31">
      <c r="A27" s="13" t="s">
        <v>126</v>
      </c>
      <c r="B27" s="89">
        <v>35658</v>
      </c>
      <c r="C27" s="89">
        <v>26322</v>
      </c>
      <c r="D27" s="89">
        <v>5215</v>
      </c>
      <c r="E27" s="89">
        <v>1284</v>
      </c>
      <c r="F27" s="89">
        <v>342</v>
      </c>
      <c r="G27" s="89">
        <v>85</v>
      </c>
      <c r="H27" s="89">
        <v>30</v>
      </c>
      <c r="I27" s="89">
        <v>12</v>
      </c>
      <c r="J27" s="89">
        <v>9</v>
      </c>
      <c r="K27" s="89">
        <v>2359</v>
      </c>
      <c r="L27" s="75"/>
      <c r="M27" s="75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37"/>
      <c r="AA27" s="12"/>
      <c r="AB27" s="12"/>
      <c r="AC27" s="12"/>
      <c r="AD27" s="12"/>
      <c r="AE27" s="12"/>
    </row>
    <row r="28" spans="1:31" s="8" customFormat="1">
      <c r="B28" s="162" t="s">
        <v>175</v>
      </c>
      <c r="C28" s="190">
        <v>0.79047418841406647</v>
      </c>
      <c r="D28" s="190">
        <v>0.15661130964893841</v>
      </c>
      <c r="E28" s="190">
        <v>3.8559716508003244E-2</v>
      </c>
      <c r="F28" s="190">
        <v>1.0270578696056938E-2</v>
      </c>
      <c r="G28" s="190">
        <v>2.5526292080843269E-3</v>
      </c>
      <c r="H28" s="190">
        <v>9.0092795579446835E-4</v>
      </c>
      <c r="I28" s="190">
        <v>3.6037118231778734E-4</v>
      </c>
      <c r="J28" s="190">
        <v>2.7027838673834051E-4</v>
      </c>
      <c r="K28" s="192" t="s">
        <v>179</v>
      </c>
      <c r="L28" s="44" t="s">
        <v>48</v>
      </c>
      <c r="M28" s="49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37"/>
      <c r="AA28" s="12"/>
      <c r="AB28" s="12"/>
      <c r="AC28" s="12"/>
      <c r="AD28" s="12"/>
      <c r="AE28" s="12"/>
    </row>
    <row r="29" spans="1:31" s="8" customFormat="1">
      <c r="D29" s="12"/>
      <c r="E29" s="12"/>
      <c r="F29" s="12"/>
      <c r="G29" s="44"/>
      <c r="H29" s="44"/>
      <c r="I29" s="44"/>
      <c r="J29" s="44"/>
      <c r="K29" s="44"/>
      <c r="L29" s="44"/>
      <c r="M29" s="44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37"/>
      <c r="AA29" s="12"/>
      <c r="AB29" s="12"/>
      <c r="AC29" s="12"/>
      <c r="AD29" s="12"/>
      <c r="AE29" s="12"/>
    </row>
    <row r="30" spans="1:31">
      <c r="A30" s="21" t="s">
        <v>164</v>
      </c>
      <c r="B30" s="21"/>
      <c r="C30" s="17"/>
      <c r="D30" s="16"/>
      <c r="E30" s="16"/>
      <c r="F30" s="16"/>
      <c r="G30" s="46"/>
      <c r="H30" s="16"/>
      <c r="I30" s="16"/>
      <c r="J30" s="16"/>
      <c r="K30" s="16"/>
      <c r="L30" s="16"/>
      <c r="M30" s="16"/>
      <c r="N30" s="16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2"/>
      <c r="AA30" s="12"/>
      <c r="AB30" s="12"/>
      <c r="AC30" s="12"/>
      <c r="AD30" s="12"/>
      <c r="AE30" s="12"/>
    </row>
    <row r="31" spans="1:31">
      <c r="A31" s="22" t="s">
        <v>165</v>
      </c>
      <c r="B31" s="2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</row>
    <row r="32" spans="1:31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</row>
    <row r="33" spans="1:31">
      <c r="A33" s="37" t="s">
        <v>181</v>
      </c>
      <c r="B33" s="12"/>
      <c r="C33" s="12"/>
      <c r="D33" s="12"/>
      <c r="E33" s="12"/>
      <c r="F33" s="12"/>
      <c r="G33" s="12"/>
      <c r="H33" s="12"/>
      <c r="I33" s="33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</row>
    <row r="34" spans="1:31">
      <c r="A34" s="193" t="s">
        <v>182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</row>
    <row r="35" spans="1:31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</row>
    <row r="36" spans="1:31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</row>
    <row r="37" spans="1:31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</row>
    <row r="38" spans="1:31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</row>
    <row r="39" spans="1:31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</row>
    <row r="40" spans="1:31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</row>
    <row r="41" spans="1:31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</row>
    <row r="42" spans="1:31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</row>
    <row r="43" spans="1:31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</row>
    <row r="44" spans="1:31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</row>
    <row r="45" spans="1:31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</row>
    <row r="46" spans="1:31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</row>
    <row r="47" spans="1:31">
      <c r="A47" s="12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</row>
    <row r="48" spans="1:31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</row>
    <row r="49" spans="1:31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</row>
    <row r="50" spans="1:31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</row>
    <row r="51" spans="1:31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</row>
    <row r="52" spans="1:31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</row>
    <row r="53" spans="1:31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</row>
    <row r="54" spans="1:31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</row>
    <row r="55" spans="1:31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</row>
    <row r="56" spans="1:31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</row>
    <row r="57" spans="1:31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</row>
    <row r="58" spans="1:31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</row>
    <row r="59" spans="1:31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</row>
    <row r="60" spans="1:31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pans="1:31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</row>
    <row r="62" spans="1:31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</row>
    <row r="63" spans="1:31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</row>
    <row r="64" spans="1:31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</row>
    <row r="65" spans="1:31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</row>
    <row r="66" spans="1:31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</row>
    <row r="67" spans="1:31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</row>
    <row r="68" spans="1:31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</row>
    <row r="69" spans="1:31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</row>
    <row r="70" spans="1:31">
      <c r="A70" s="9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</row>
    <row r="71" spans="1:31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</row>
    <row r="72" spans="1:31">
      <c r="A72" s="9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</row>
    <row r="73" spans="1:31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</row>
  </sheetData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J70"/>
  <sheetViews>
    <sheetView zoomScaleNormal="100" workbookViewId="0"/>
  </sheetViews>
  <sheetFormatPr defaultRowHeight="15"/>
  <cols>
    <col min="1" max="1" width="22.7109375" customWidth="1"/>
    <col min="2" max="2" width="21.7109375" customWidth="1"/>
    <col min="3" max="3" width="10.7109375" customWidth="1"/>
    <col min="4" max="4" width="11.42578125" bestFit="1" customWidth="1"/>
    <col min="5" max="5" width="11.28515625" customWidth="1"/>
    <col min="6" max="6" width="10.42578125" bestFit="1" customWidth="1"/>
    <col min="7" max="7" width="12.85546875" customWidth="1"/>
  </cols>
  <sheetData>
    <row r="1" spans="1:36">
      <c r="A1" s="10" t="s">
        <v>75</v>
      </c>
      <c r="B1" s="10" t="s">
        <v>131</v>
      </c>
      <c r="C1" s="11"/>
      <c r="D1" s="11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</row>
    <row r="2" spans="1:36">
      <c r="A2" s="12"/>
      <c r="B2" s="14" t="s">
        <v>183</v>
      </c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</row>
    <row r="3" spans="1:36" s="8" customFormat="1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</row>
    <row r="4" spans="1:36">
      <c r="A4" s="73" t="s">
        <v>26</v>
      </c>
      <c r="B4" s="13" t="s">
        <v>27</v>
      </c>
      <c r="C4" s="13" t="s">
        <v>0</v>
      </c>
      <c r="D4" s="12"/>
      <c r="E4" s="13" t="s">
        <v>28</v>
      </c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</row>
    <row r="5" spans="1:36">
      <c r="A5" s="71"/>
      <c r="B5" s="13" t="s">
        <v>29</v>
      </c>
      <c r="C5" s="13" t="s">
        <v>30</v>
      </c>
      <c r="D5" s="13" t="s">
        <v>31</v>
      </c>
      <c r="E5" s="13" t="s">
        <v>32</v>
      </c>
      <c r="F5" s="13" t="s">
        <v>31</v>
      </c>
      <c r="G5" s="13" t="s">
        <v>33</v>
      </c>
      <c r="H5" s="13" t="s">
        <v>31</v>
      </c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</row>
    <row r="6" spans="1:36" s="8" customFormat="1">
      <c r="A6" s="71"/>
      <c r="B6" s="13"/>
      <c r="C6" s="13"/>
      <c r="D6" s="13"/>
      <c r="E6" s="13"/>
      <c r="F6" s="13"/>
      <c r="G6" s="13"/>
      <c r="H6" s="13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</row>
    <row r="7" spans="1:36">
      <c r="A7" s="71"/>
      <c r="B7" s="14" t="s">
        <v>34</v>
      </c>
      <c r="C7" s="14" t="s">
        <v>10</v>
      </c>
      <c r="D7" s="12"/>
      <c r="E7" s="14" t="s">
        <v>35</v>
      </c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</row>
    <row r="8" spans="1:36">
      <c r="A8" s="135" t="s">
        <v>36</v>
      </c>
      <c r="B8" s="14" t="s">
        <v>249</v>
      </c>
      <c r="C8" s="14" t="s">
        <v>37</v>
      </c>
      <c r="D8" s="14" t="s">
        <v>31</v>
      </c>
      <c r="E8" s="14" t="s">
        <v>12</v>
      </c>
      <c r="F8" s="14" t="s">
        <v>31</v>
      </c>
      <c r="G8" s="14" t="s">
        <v>89</v>
      </c>
      <c r="H8" s="14" t="s">
        <v>31</v>
      </c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</row>
    <row r="9" spans="1:36" s="8" customFormat="1">
      <c r="A9" s="135"/>
      <c r="B9" s="14"/>
      <c r="C9" s="14"/>
      <c r="D9" s="14"/>
      <c r="E9" s="14"/>
      <c r="F9" s="14"/>
      <c r="G9" s="14"/>
      <c r="H9" s="14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</row>
    <row r="10" spans="1:36">
      <c r="A10" s="71" t="s">
        <v>15</v>
      </c>
      <c r="B10" s="12" t="s">
        <v>76</v>
      </c>
      <c r="C10" s="33">
        <v>42001</v>
      </c>
      <c r="D10" s="12">
        <v>98.38</v>
      </c>
      <c r="E10" s="33">
        <v>41822</v>
      </c>
      <c r="F10" s="12">
        <v>96.79</v>
      </c>
      <c r="G10" s="12">
        <v>179</v>
      </c>
      <c r="H10" s="12">
        <v>85.24</v>
      </c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</row>
    <row r="11" spans="1:36">
      <c r="A11" s="71"/>
      <c r="B11" s="12" t="s">
        <v>77</v>
      </c>
      <c r="C11" s="12">
        <v>663</v>
      </c>
      <c r="D11" s="12">
        <v>1.55</v>
      </c>
      <c r="E11" s="33">
        <v>1302</v>
      </c>
      <c r="F11" s="12">
        <v>3.01</v>
      </c>
      <c r="G11" s="12">
        <v>24</v>
      </c>
      <c r="H11" s="12">
        <v>11.43</v>
      </c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</row>
    <row r="12" spans="1:36">
      <c r="A12" s="71"/>
      <c r="B12" s="12" t="s">
        <v>78</v>
      </c>
      <c r="C12" s="12">
        <v>28</v>
      </c>
      <c r="D12" s="12">
        <v>7.0000000000000007E-2</v>
      </c>
      <c r="E12" s="12">
        <v>80</v>
      </c>
      <c r="F12" s="12">
        <v>0.19</v>
      </c>
      <c r="G12" s="12">
        <v>4</v>
      </c>
      <c r="H12" s="12">
        <v>1.9</v>
      </c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</row>
    <row r="13" spans="1:36">
      <c r="A13" s="71"/>
      <c r="B13" s="12" t="s">
        <v>79</v>
      </c>
      <c r="C13" s="12">
        <v>2</v>
      </c>
      <c r="D13" s="12">
        <v>0</v>
      </c>
      <c r="E13" s="12">
        <v>5</v>
      </c>
      <c r="F13" s="12">
        <v>0.01</v>
      </c>
      <c r="G13" s="12">
        <v>3</v>
      </c>
      <c r="H13" s="12">
        <v>1.43</v>
      </c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</row>
    <row r="14" spans="1:36">
      <c r="A14" s="71"/>
      <c r="B14" s="12" t="s">
        <v>80</v>
      </c>
      <c r="C14" s="33">
        <v>42694</v>
      </c>
      <c r="D14" s="12">
        <v>100</v>
      </c>
      <c r="E14" s="33">
        <v>43209</v>
      </c>
      <c r="F14" s="12">
        <v>100</v>
      </c>
      <c r="G14" s="12">
        <v>210</v>
      </c>
      <c r="H14" s="12">
        <v>100</v>
      </c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</row>
    <row r="15" spans="1:36" s="180" customFormat="1">
      <c r="A15" s="71"/>
      <c r="B15" s="12"/>
      <c r="C15" s="33"/>
      <c r="D15" s="12"/>
      <c r="E15" s="33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</row>
    <row r="16" spans="1:36">
      <c r="A16" s="71" t="s">
        <v>23</v>
      </c>
      <c r="B16" s="12" t="s">
        <v>76</v>
      </c>
      <c r="C16" s="33">
        <v>39987</v>
      </c>
      <c r="D16" s="12">
        <v>98.39</v>
      </c>
      <c r="E16" s="33">
        <v>39847</v>
      </c>
      <c r="F16" s="12">
        <v>96.8</v>
      </c>
      <c r="G16" s="12">
        <v>140</v>
      </c>
      <c r="H16" s="12">
        <v>88.61</v>
      </c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</row>
    <row r="17" spans="1:36">
      <c r="A17" s="71"/>
      <c r="B17" s="12" t="s">
        <v>77</v>
      </c>
      <c r="C17" s="12">
        <v>629</v>
      </c>
      <c r="D17" s="12">
        <v>1.55</v>
      </c>
      <c r="E17" s="33">
        <v>1241</v>
      </c>
      <c r="F17" s="12">
        <v>3.01</v>
      </c>
      <c r="G17" s="12">
        <v>17</v>
      </c>
      <c r="H17" s="12">
        <v>10.76</v>
      </c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</row>
    <row r="18" spans="1:36">
      <c r="A18" s="71"/>
      <c r="B18" s="12" t="s">
        <v>78</v>
      </c>
      <c r="C18" s="12">
        <v>24</v>
      </c>
      <c r="D18" s="12">
        <v>0.06</v>
      </c>
      <c r="E18" s="12">
        <v>71</v>
      </c>
      <c r="F18" s="12">
        <v>0.17</v>
      </c>
      <c r="G18" s="12">
        <v>1</v>
      </c>
      <c r="H18" s="12">
        <v>0.63</v>
      </c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</row>
    <row r="19" spans="1:36">
      <c r="A19" s="71"/>
      <c r="B19" s="12" t="s">
        <v>79</v>
      </c>
      <c r="C19" s="12">
        <v>1</v>
      </c>
      <c r="D19" s="12">
        <v>0</v>
      </c>
      <c r="E19" s="12">
        <v>4</v>
      </c>
      <c r="F19" s="12">
        <v>0.01</v>
      </c>
      <c r="G19" s="12">
        <v>0</v>
      </c>
      <c r="H19" s="12">
        <v>0</v>
      </c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</row>
    <row r="20" spans="1:36">
      <c r="A20" s="71"/>
      <c r="B20" s="12" t="s">
        <v>80</v>
      </c>
      <c r="C20" s="33">
        <v>40641</v>
      </c>
      <c r="D20" s="12">
        <v>100</v>
      </c>
      <c r="E20" s="33">
        <v>41163</v>
      </c>
      <c r="F20" s="12">
        <v>100</v>
      </c>
      <c r="G20" s="12">
        <v>158</v>
      </c>
      <c r="H20" s="12">
        <v>100</v>
      </c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</row>
    <row r="21" spans="1:36">
      <c r="A21" s="71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</row>
    <row r="22" spans="1:36">
      <c r="A22" s="71" t="s">
        <v>24</v>
      </c>
      <c r="B22" s="12" t="s">
        <v>76</v>
      </c>
      <c r="C22" s="33">
        <v>40393</v>
      </c>
      <c r="D22" s="12">
        <v>98.3</v>
      </c>
      <c r="E22" s="33">
        <v>40246</v>
      </c>
      <c r="F22" s="12">
        <v>96.65</v>
      </c>
      <c r="G22" s="12">
        <v>147</v>
      </c>
      <c r="H22" s="12">
        <v>90.74</v>
      </c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</row>
    <row r="23" spans="1:36">
      <c r="A23" s="71"/>
      <c r="B23" s="12" t="s">
        <v>77</v>
      </c>
      <c r="C23" s="12">
        <v>684</v>
      </c>
      <c r="D23" s="12">
        <v>1.66</v>
      </c>
      <c r="E23" s="33">
        <v>1354</v>
      </c>
      <c r="F23" s="12">
        <v>3.25</v>
      </c>
      <c r="G23" s="12">
        <v>14</v>
      </c>
      <c r="H23" s="12">
        <v>8.64</v>
      </c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</row>
    <row r="24" spans="1:36">
      <c r="A24" s="71"/>
      <c r="B24" s="12" t="s">
        <v>78</v>
      </c>
      <c r="C24" s="12">
        <v>14</v>
      </c>
      <c r="D24" s="12">
        <v>0.03</v>
      </c>
      <c r="E24" s="12">
        <v>41</v>
      </c>
      <c r="F24" s="12">
        <v>0.1</v>
      </c>
      <c r="G24" s="12">
        <v>1</v>
      </c>
      <c r="H24" s="12">
        <v>0.62</v>
      </c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</row>
    <row r="25" spans="1:36">
      <c r="A25" s="71"/>
      <c r="B25" s="12" t="s">
        <v>79</v>
      </c>
      <c r="C25" s="12">
        <v>0</v>
      </c>
      <c r="D25" s="12">
        <v>0</v>
      </c>
      <c r="E25" s="12">
        <v>0</v>
      </c>
      <c r="F25" s="12">
        <v>0</v>
      </c>
      <c r="G25" s="12">
        <v>0</v>
      </c>
      <c r="H25" s="12">
        <v>0</v>
      </c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</row>
    <row r="26" spans="1:36">
      <c r="A26" s="71"/>
      <c r="B26" s="12" t="s">
        <v>80</v>
      </c>
      <c r="C26" s="33">
        <v>41091</v>
      </c>
      <c r="D26" s="12">
        <v>100</v>
      </c>
      <c r="E26" s="33">
        <v>41641</v>
      </c>
      <c r="F26" s="12">
        <v>100</v>
      </c>
      <c r="G26" s="12">
        <v>162</v>
      </c>
      <c r="H26" s="12">
        <v>100</v>
      </c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</row>
    <row r="27" spans="1:36">
      <c r="A27" s="71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</row>
    <row r="28" spans="1:36">
      <c r="A28" s="71" t="s">
        <v>16</v>
      </c>
      <c r="B28" s="12" t="s">
        <v>76</v>
      </c>
      <c r="C28" s="33">
        <v>38740</v>
      </c>
      <c r="D28" s="12">
        <v>98.26</v>
      </c>
      <c r="E28" s="33">
        <v>38600</v>
      </c>
      <c r="F28" s="12">
        <v>96.58</v>
      </c>
      <c r="G28" s="12">
        <v>140</v>
      </c>
      <c r="H28" s="12">
        <v>89.17</v>
      </c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</row>
    <row r="29" spans="1:36">
      <c r="A29" s="71"/>
      <c r="B29" s="12" t="s">
        <v>77</v>
      </c>
      <c r="C29" s="12">
        <v>681</v>
      </c>
      <c r="D29" s="12">
        <v>1.73</v>
      </c>
      <c r="E29" s="33">
        <v>1345</v>
      </c>
      <c r="F29" s="12">
        <v>3.37</v>
      </c>
      <c r="G29" s="12">
        <v>17</v>
      </c>
      <c r="H29" s="12">
        <v>10.83</v>
      </c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</row>
    <row r="30" spans="1:36">
      <c r="A30" s="71"/>
      <c r="B30" s="12" t="s">
        <v>78</v>
      </c>
      <c r="C30" s="12">
        <v>7</v>
      </c>
      <c r="D30" s="12">
        <v>0.02</v>
      </c>
      <c r="E30" s="12">
        <v>21</v>
      </c>
      <c r="F30" s="12">
        <v>0.05</v>
      </c>
      <c r="G30" s="12">
        <v>0</v>
      </c>
      <c r="H30" s="12">
        <v>0</v>
      </c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</row>
    <row r="31" spans="1:36">
      <c r="A31" s="71"/>
      <c r="B31" s="12" t="s">
        <v>80</v>
      </c>
      <c r="C31" s="33">
        <v>39428</v>
      </c>
      <c r="D31" s="12">
        <v>100</v>
      </c>
      <c r="E31" s="33">
        <v>39966</v>
      </c>
      <c r="F31" s="12">
        <v>100</v>
      </c>
      <c r="G31" s="12">
        <v>157</v>
      </c>
      <c r="H31" s="12">
        <v>100</v>
      </c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</row>
    <row r="32" spans="1:36">
      <c r="A32" s="71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</row>
    <row r="33" spans="1:36">
      <c r="A33" s="71" t="s">
        <v>17</v>
      </c>
      <c r="B33" s="12" t="s">
        <v>76</v>
      </c>
      <c r="C33" s="33">
        <v>38485</v>
      </c>
      <c r="D33" s="12">
        <v>98.35</v>
      </c>
      <c r="E33" s="33">
        <v>38341</v>
      </c>
      <c r="F33" s="12">
        <v>96.74</v>
      </c>
      <c r="G33" s="12">
        <v>144</v>
      </c>
      <c r="H33" s="12">
        <v>91.72</v>
      </c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</row>
    <row r="34" spans="1:36">
      <c r="A34" s="71"/>
      <c r="B34" s="12" t="s">
        <v>77</v>
      </c>
      <c r="C34" s="12">
        <v>638</v>
      </c>
      <c r="D34" s="12">
        <v>1.63</v>
      </c>
      <c r="E34" s="33">
        <v>1264</v>
      </c>
      <c r="F34" s="12">
        <v>3.19</v>
      </c>
      <c r="G34" s="12">
        <v>12</v>
      </c>
      <c r="H34" s="12">
        <v>7.64</v>
      </c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</row>
    <row r="35" spans="1:36">
      <c r="A35" s="71"/>
      <c r="B35" s="12" t="s">
        <v>78</v>
      </c>
      <c r="C35" s="12">
        <v>9</v>
      </c>
      <c r="D35" s="12">
        <v>0.02</v>
      </c>
      <c r="E35" s="12">
        <v>26</v>
      </c>
      <c r="F35" s="12">
        <v>7.0000000000000007E-2</v>
      </c>
      <c r="G35" s="12">
        <v>1</v>
      </c>
      <c r="H35" s="12">
        <v>0.64</v>
      </c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</row>
    <row r="36" spans="1:36">
      <c r="A36" s="71"/>
      <c r="B36" s="12" t="s">
        <v>80</v>
      </c>
      <c r="C36" s="33">
        <v>39132</v>
      </c>
      <c r="D36" s="12">
        <v>100</v>
      </c>
      <c r="E36" s="33">
        <v>39631</v>
      </c>
      <c r="F36" s="12">
        <v>100</v>
      </c>
      <c r="G36" s="12">
        <v>157</v>
      </c>
      <c r="H36" s="12">
        <v>100</v>
      </c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</row>
    <row r="37" spans="1:36">
      <c r="A37" s="71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</row>
    <row r="38" spans="1:36">
      <c r="A38" s="71" t="s">
        <v>18</v>
      </c>
      <c r="B38" s="12" t="s">
        <v>76</v>
      </c>
      <c r="C38" s="33">
        <v>36313</v>
      </c>
      <c r="D38" s="12">
        <v>98.5</v>
      </c>
      <c r="E38" s="33">
        <v>36150</v>
      </c>
      <c r="F38" s="12">
        <v>97.04</v>
      </c>
      <c r="G38" s="12">
        <v>163</v>
      </c>
      <c r="H38" s="12">
        <v>92.61</v>
      </c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</row>
    <row r="39" spans="1:36">
      <c r="A39" s="71"/>
      <c r="B39" s="12" t="s">
        <v>77</v>
      </c>
      <c r="C39" s="12">
        <v>544</v>
      </c>
      <c r="D39" s="12">
        <v>1.48</v>
      </c>
      <c r="E39" s="33">
        <v>1075</v>
      </c>
      <c r="F39" s="12">
        <v>2.89</v>
      </c>
      <c r="G39" s="12">
        <v>13</v>
      </c>
      <c r="H39" s="12">
        <v>7.39</v>
      </c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</row>
    <row r="40" spans="1:36">
      <c r="A40" s="71"/>
      <c r="B40" s="12" t="s">
        <v>78</v>
      </c>
      <c r="C40" s="12">
        <v>9</v>
      </c>
      <c r="D40" s="12">
        <v>0.02</v>
      </c>
      <c r="E40" s="12">
        <v>27</v>
      </c>
      <c r="F40" s="12">
        <v>7.0000000000000007E-2</v>
      </c>
      <c r="G40" s="12">
        <v>0</v>
      </c>
      <c r="H40" s="12">
        <v>0</v>
      </c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</row>
    <row r="41" spans="1:36">
      <c r="A41" s="71"/>
      <c r="B41" s="12" t="s">
        <v>80</v>
      </c>
      <c r="C41" s="33">
        <v>36866</v>
      </c>
      <c r="D41" s="12">
        <v>100</v>
      </c>
      <c r="E41" s="33">
        <v>37252</v>
      </c>
      <c r="F41" s="12">
        <v>100</v>
      </c>
      <c r="G41" s="12">
        <v>176</v>
      </c>
      <c r="H41" s="12">
        <v>100</v>
      </c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</row>
    <row r="42" spans="1:36">
      <c r="A42" s="71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</row>
    <row r="43" spans="1:36">
      <c r="A43" s="71" t="s">
        <v>42</v>
      </c>
      <c r="B43" s="17" t="s">
        <v>76</v>
      </c>
      <c r="C43" s="50">
        <v>36565</v>
      </c>
      <c r="D43" s="17">
        <v>98.48</v>
      </c>
      <c r="E43" s="50">
        <v>36391</v>
      </c>
      <c r="F43" s="51">
        <v>97</v>
      </c>
      <c r="G43" s="17">
        <v>174</v>
      </c>
      <c r="H43" s="51">
        <v>96.13</v>
      </c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</row>
    <row r="44" spans="1:36">
      <c r="A44" s="71"/>
      <c r="B44" s="17" t="s">
        <v>77</v>
      </c>
      <c r="C44" s="17">
        <v>555</v>
      </c>
      <c r="D44" s="51">
        <v>1.49</v>
      </c>
      <c r="E44" s="50">
        <v>1103</v>
      </c>
      <c r="F44" s="51">
        <v>2.94</v>
      </c>
      <c r="G44" s="17">
        <v>7</v>
      </c>
      <c r="H44" s="51">
        <v>3.87</v>
      </c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</row>
    <row r="45" spans="1:36">
      <c r="A45" s="71"/>
      <c r="B45" s="17" t="s">
        <v>78</v>
      </c>
      <c r="C45" s="17">
        <v>8</v>
      </c>
      <c r="D45" s="17">
        <v>0.02</v>
      </c>
      <c r="E45" s="17">
        <v>24</v>
      </c>
      <c r="F45" s="51">
        <v>0.06</v>
      </c>
      <c r="G45" s="17">
        <v>0</v>
      </c>
      <c r="H45" s="52">
        <v>0</v>
      </c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</row>
    <row r="46" spans="1:36">
      <c r="A46" s="71"/>
      <c r="B46" s="17" t="s">
        <v>80</v>
      </c>
      <c r="C46" s="50">
        <v>37128</v>
      </c>
      <c r="D46" s="17">
        <v>100</v>
      </c>
      <c r="E46" s="53">
        <v>37518</v>
      </c>
      <c r="F46" s="67">
        <v>100</v>
      </c>
      <c r="G46" s="17">
        <v>181</v>
      </c>
      <c r="H46" s="67">
        <v>100</v>
      </c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</row>
    <row r="47" spans="1:36">
      <c r="A47" s="71"/>
      <c r="B47" s="12"/>
      <c r="C47" s="17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</row>
    <row r="48" spans="1:36">
      <c r="A48" s="84" t="s">
        <v>43</v>
      </c>
      <c r="B48" s="37" t="s">
        <v>76</v>
      </c>
      <c r="C48" s="50">
        <v>35484</v>
      </c>
      <c r="D48" s="58">
        <v>98.28</v>
      </c>
      <c r="E48" s="66">
        <v>35350</v>
      </c>
      <c r="F48" s="58">
        <v>96.63</v>
      </c>
      <c r="G48" s="37">
        <v>134</v>
      </c>
      <c r="H48" s="58">
        <v>89.93</v>
      </c>
      <c r="I48" s="37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</row>
    <row r="49" spans="1:36">
      <c r="A49" s="84"/>
      <c r="B49" s="37" t="s">
        <v>77</v>
      </c>
      <c r="C49" s="17">
        <v>611</v>
      </c>
      <c r="D49" s="58">
        <v>1.69</v>
      </c>
      <c r="E49" s="66">
        <v>1207</v>
      </c>
      <c r="F49" s="58">
        <v>3.3</v>
      </c>
      <c r="G49" s="37">
        <v>15</v>
      </c>
      <c r="H49" s="58">
        <v>10.07</v>
      </c>
      <c r="I49" s="37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</row>
    <row r="50" spans="1:36">
      <c r="A50" s="84"/>
      <c r="B50" s="37" t="s">
        <v>78</v>
      </c>
      <c r="C50" s="66">
        <v>9</v>
      </c>
      <c r="D50" s="58">
        <v>0.02</v>
      </c>
      <c r="E50" s="37">
        <v>27</v>
      </c>
      <c r="F50" s="58">
        <v>7.0000000000000007E-2</v>
      </c>
      <c r="G50" s="37">
        <v>0</v>
      </c>
      <c r="H50" s="58">
        <v>0</v>
      </c>
      <c r="I50" s="37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</row>
    <row r="51" spans="1:36">
      <c r="A51" s="84"/>
      <c r="B51" s="37" t="s">
        <v>80</v>
      </c>
      <c r="C51" s="66">
        <v>36104</v>
      </c>
      <c r="D51" s="37">
        <v>100</v>
      </c>
      <c r="E51" s="66">
        <v>36584</v>
      </c>
      <c r="F51" s="37">
        <v>100</v>
      </c>
      <c r="G51" s="37">
        <v>149</v>
      </c>
      <c r="H51" s="37">
        <v>100</v>
      </c>
      <c r="I51" s="37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</row>
    <row r="52" spans="1:36">
      <c r="A52" s="83"/>
      <c r="B52" s="16"/>
      <c r="C52" s="29"/>
      <c r="D52" s="48"/>
      <c r="E52" s="16"/>
      <c r="F52" s="48"/>
      <c r="G52" s="16"/>
      <c r="H52" s="48"/>
      <c r="I52" s="16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</row>
    <row r="53" spans="1:36" s="8" customFormat="1">
      <c r="A53" s="83" t="s">
        <v>86</v>
      </c>
      <c r="B53" s="16" t="s">
        <v>76</v>
      </c>
      <c r="C53" s="46">
        <v>36080</v>
      </c>
      <c r="D53" s="48">
        <v>98.17</v>
      </c>
      <c r="E53" s="46">
        <v>35943</v>
      </c>
      <c r="F53" s="48">
        <v>96.42</v>
      </c>
      <c r="G53" s="16">
        <v>137</v>
      </c>
      <c r="H53" s="48">
        <v>86.16</v>
      </c>
      <c r="I53" s="16"/>
      <c r="J53" s="33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</row>
    <row r="54" spans="1:36" s="8" customFormat="1">
      <c r="A54" s="83"/>
      <c r="B54" s="16" t="s">
        <v>77</v>
      </c>
      <c r="C54" s="16">
        <v>663</v>
      </c>
      <c r="D54" s="48">
        <v>1.8</v>
      </c>
      <c r="E54" s="46">
        <v>1304</v>
      </c>
      <c r="F54" s="48">
        <v>3.5</v>
      </c>
      <c r="G54" s="16">
        <v>22</v>
      </c>
      <c r="H54" s="48">
        <v>13.84</v>
      </c>
      <c r="I54" s="16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</row>
    <row r="55" spans="1:36" s="8" customFormat="1">
      <c r="A55" s="83"/>
      <c r="B55" s="16" t="s">
        <v>78</v>
      </c>
      <c r="C55" s="16">
        <v>9</v>
      </c>
      <c r="D55" s="48">
        <v>0.02</v>
      </c>
      <c r="E55" s="16">
        <v>27</v>
      </c>
      <c r="F55" s="48">
        <v>7.0000000000000007E-2</v>
      </c>
      <c r="G55" s="16">
        <v>0</v>
      </c>
      <c r="H55" s="48">
        <v>0</v>
      </c>
      <c r="I55" s="16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</row>
    <row r="56" spans="1:36" s="8" customFormat="1">
      <c r="A56" s="83"/>
      <c r="B56" s="91" t="s">
        <v>248</v>
      </c>
      <c r="C56" s="16">
        <v>1</v>
      </c>
      <c r="D56" s="48">
        <v>0</v>
      </c>
      <c r="E56" s="16">
        <v>4</v>
      </c>
      <c r="F56" s="48">
        <v>0.01</v>
      </c>
      <c r="G56" s="16">
        <v>0</v>
      </c>
      <c r="H56" s="48">
        <v>0</v>
      </c>
      <c r="I56" s="16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</row>
    <row r="57" spans="1:36" s="8" customFormat="1">
      <c r="A57" s="83"/>
      <c r="B57" s="16" t="s">
        <v>250</v>
      </c>
      <c r="C57" s="46">
        <v>36753</v>
      </c>
      <c r="D57" s="48">
        <v>100</v>
      </c>
      <c r="E57" s="46">
        <v>37278</v>
      </c>
      <c r="F57" s="48">
        <v>100</v>
      </c>
      <c r="G57" s="16">
        <v>159</v>
      </c>
      <c r="H57" s="48">
        <v>100</v>
      </c>
      <c r="I57" s="16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</row>
    <row r="58" spans="1:36">
      <c r="A58" s="83"/>
      <c r="B58" s="16"/>
      <c r="C58" s="75"/>
      <c r="D58" s="48"/>
      <c r="E58" s="16"/>
      <c r="F58" s="76"/>
      <c r="G58" s="16"/>
      <c r="H58" s="16"/>
      <c r="I58" s="16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</row>
    <row r="59" spans="1:36">
      <c r="A59" s="83" t="s">
        <v>106</v>
      </c>
      <c r="B59" s="16" t="s">
        <v>76</v>
      </c>
      <c r="C59" s="46">
        <v>35347</v>
      </c>
      <c r="D59" s="48">
        <v>98.22</v>
      </c>
      <c r="E59" s="46">
        <v>35197</v>
      </c>
      <c r="F59" s="48">
        <v>96.5</v>
      </c>
      <c r="G59" s="16">
        <v>150</v>
      </c>
      <c r="H59" s="48">
        <v>91.46</v>
      </c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</row>
    <row r="60" spans="1:36">
      <c r="A60" s="83"/>
      <c r="B60" s="16" t="s">
        <v>77</v>
      </c>
      <c r="C60" s="16">
        <v>628</v>
      </c>
      <c r="D60" s="48">
        <v>1.75</v>
      </c>
      <c r="E60" s="46">
        <v>1243</v>
      </c>
      <c r="F60" s="48">
        <v>3.41</v>
      </c>
      <c r="G60" s="16">
        <v>13</v>
      </c>
      <c r="H60" s="48">
        <v>7.93</v>
      </c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</row>
    <row r="61" spans="1:36">
      <c r="A61" s="83"/>
      <c r="B61" s="16" t="s">
        <v>78</v>
      </c>
      <c r="C61" s="16">
        <v>11</v>
      </c>
      <c r="D61" s="48">
        <v>0.03</v>
      </c>
      <c r="E61" s="16">
        <v>32</v>
      </c>
      <c r="F61" s="48">
        <v>0.09</v>
      </c>
      <c r="G61" s="16">
        <v>1</v>
      </c>
      <c r="H61" s="48">
        <v>0.61</v>
      </c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</row>
    <row r="62" spans="1:36">
      <c r="A62" s="83"/>
      <c r="B62" s="16" t="s">
        <v>250</v>
      </c>
      <c r="C62" s="46">
        <v>35986</v>
      </c>
      <c r="D62" s="48">
        <v>100</v>
      </c>
      <c r="E62" s="46">
        <v>36472</v>
      </c>
      <c r="F62" s="48">
        <v>100</v>
      </c>
      <c r="G62" s="16">
        <v>164</v>
      </c>
      <c r="H62" s="48">
        <v>100</v>
      </c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</row>
    <row r="63" spans="1:36" s="8" customFormat="1">
      <c r="A63" s="83"/>
      <c r="B63" s="16"/>
      <c r="C63" s="75"/>
      <c r="D63" s="49"/>
      <c r="E63" s="75"/>
      <c r="F63" s="49"/>
      <c r="G63" s="29"/>
      <c r="H63" s="49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</row>
    <row r="64" spans="1:36" s="8" customFormat="1">
      <c r="A64" s="86" t="s">
        <v>126</v>
      </c>
      <c r="B64" s="29" t="s">
        <v>251</v>
      </c>
      <c r="C64" s="75">
        <v>35011</v>
      </c>
      <c r="D64" s="49">
        <v>98.19</v>
      </c>
      <c r="E64" s="75">
        <v>34878</v>
      </c>
      <c r="F64" s="49">
        <v>96.44</v>
      </c>
      <c r="G64" s="29">
        <v>133</v>
      </c>
      <c r="H64" s="49">
        <v>92.36</v>
      </c>
      <c r="I64" s="13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</row>
    <row r="65" spans="1:36" s="8" customFormat="1">
      <c r="A65" s="86"/>
      <c r="B65" s="29" t="s">
        <v>252</v>
      </c>
      <c r="C65" s="75">
        <v>642</v>
      </c>
      <c r="D65" s="49">
        <v>1.8</v>
      </c>
      <c r="E65" s="75">
        <v>1273</v>
      </c>
      <c r="F65" s="49">
        <v>3.52</v>
      </c>
      <c r="G65" s="29">
        <v>11</v>
      </c>
      <c r="H65" s="49">
        <v>7.64</v>
      </c>
      <c r="I65" s="13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</row>
    <row r="66" spans="1:36" s="8" customFormat="1">
      <c r="A66" s="86"/>
      <c r="B66" s="29" t="s">
        <v>253</v>
      </c>
      <c r="C66" s="75">
        <v>5</v>
      </c>
      <c r="D66" s="49">
        <v>0.01</v>
      </c>
      <c r="E66" s="75">
        <v>15</v>
      </c>
      <c r="F66" s="49">
        <v>0.04</v>
      </c>
      <c r="G66" s="29">
        <v>0</v>
      </c>
      <c r="H66" s="49">
        <v>0</v>
      </c>
      <c r="I66" s="13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</row>
    <row r="67" spans="1:36" s="8" customFormat="1">
      <c r="A67" s="86"/>
      <c r="B67" s="29" t="s">
        <v>254</v>
      </c>
      <c r="C67" s="75">
        <v>35658</v>
      </c>
      <c r="D67" s="49">
        <v>100</v>
      </c>
      <c r="E67" s="75">
        <v>36166</v>
      </c>
      <c r="F67" s="49">
        <v>100</v>
      </c>
      <c r="G67" s="29">
        <v>144</v>
      </c>
      <c r="H67" s="49">
        <v>100</v>
      </c>
      <c r="I67" s="13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  <c r="AJ67" s="9"/>
    </row>
    <row r="68" spans="1:36">
      <c r="A68" s="12"/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  <c r="AJ68" s="9"/>
    </row>
    <row r="69" spans="1:36">
      <c r="A69" s="21" t="s">
        <v>2</v>
      </c>
      <c r="B69" s="21" t="s">
        <v>158</v>
      </c>
    </row>
    <row r="70" spans="1:36">
      <c r="A70" s="22" t="s">
        <v>4</v>
      </c>
      <c r="B70" s="22" t="s">
        <v>5</v>
      </c>
    </row>
  </sheetData>
  <pageMargins left="0.7" right="0.7" top="0.75" bottom="0.75" header="0.3" footer="0.3"/>
  <pageSetup paperSize="9" scale="6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W193"/>
  <sheetViews>
    <sheetView workbookViewId="0"/>
  </sheetViews>
  <sheetFormatPr defaultRowHeight="15"/>
  <cols>
    <col min="1" max="1" width="23.140625" style="8" customWidth="1"/>
    <col min="2" max="2" width="10.5703125" style="8" customWidth="1"/>
    <col min="3" max="3" width="9.28515625" style="8" bestFit="1" customWidth="1"/>
    <col min="4" max="4" width="9.5703125" style="8" bestFit="1" customWidth="1"/>
    <col min="5" max="5" width="9.28515625" style="8" bestFit="1" customWidth="1"/>
    <col min="6" max="6" width="9.7109375" style="8" bestFit="1" customWidth="1"/>
    <col min="7" max="7" width="10.7109375" style="8" bestFit="1" customWidth="1"/>
    <col min="8" max="8" width="9.7109375" style="8" bestFit="1" customWidth="1"/>
    <col min="9" max="9" width="14.85546875" style="8" bestFit="1" customWidth="1"/>
    <col min="10" max="10" width="9.5703125" style="8" bestFit="1" customWidth="1"/>
    <col min="11" max="11" width="14" style="8" customWidth="1"/>
    <col min="12" max="12" width="12.42578125" style="8" customWidth="1"/>
    <col min="13" max="13" width="7.5703125" style="8" customWidth="1"/>
    <col min="14" max="14" width="11.140625" style="8" customWidth="1"/>
    <col min="15" max="15" width="9.140625" style="8"/>
    <col min="16" max="16" width="8.5703125" style="8" bestFit="1" customWidth="1"/>
    <col min="17" max="16384" width="9.140625" style="8"/>
  </cols>
  <sheetData>
    <row r="1" spans="1:49">
      <c r="A1" s="10" t="s">
        <v>81</v>
      </c>
      <c r="B1" s="10" t="s">
        <v>132</v>
      </c>
      <c r="C1" s="11"/>
      <c r="D1" s="11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</row>
    <row r="2" spans="1:49">
      <c r="A2" s="13"/>
      <c r="B2" s="14" t="s">
        <v>184</v>
      </c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</row>
    <row r="3" spans="1:49">
      <c r="A3" s="13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</row>
    <row r="4" spans="1:49">
      <c r="A4" s="54" t="s">
        <v>45</v>
      </c>
      <c r="B4" s="17"/>
      <c r="C4" s="225" t="s">
        <v>38</v>
      </c>
      <c r="D4" s="225"/>
      <c r="E4" s="225"/>
      <c r="F4" s="225"/>
      <c r="G4" s="225"/>
      <c r="H4" s="225"/>
      <c r="I4" s="17"/>
      <c r="J4" s="12"/>
      <c r="K4" s="12"/>
      <c r="L4" s="12"/>
      <c r="M4" s="12"/>
      <c r="N4" s="12"/>
      <c r="O4" s="17"/>
      <c r="P4" s="17"/>
      <c r="Q4" s="17"/>
      <c r="R4" s="17"/>
      <c r="S4" s="17"/>
      <c r="T4" s="17"/>
      <c r="U4" s="17"/>
      <c r="V4" s="17"/>
      <c r="W4" s="17"/>
      <c r="X4" s="17"/>
      <c r="Y4" s="12"/>
      <c r="Z4" s="12"/>
      <c r="AA4" s="12"/>
      <c r="AB4" s="12"/>
      <c r="AC4" s="12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</row>
    <row r="5" spans="1:49">
      <c r="A5" s="56" t="s">
        <v>44</v>
      </c>
      <c r="C5" s="224" t="s">
        <v>96</v>
      </c>
      <c r="D5" s="224"/>
      <c r="E5" s="224"/>
      <c r="F5" s="224"/>
      <c r="G5" s="224"/>
      <c r="H5" s="224"/>
      <c r="J5" s="13" t="s">
        <v>40</v>
      </c>
      <c r="K5" s="12"/>
      <c r="L5" s="12"/>
      <c r="M5" s="12"/>
      <c r="W5" s="16"/>
      <c r="X5" s="16"/>
      <c r="Y5" s="37"/>
      <c r="Z5" s="37"/>
      <c r="AA5" s="37"/>
      <c r="AB5" s="37"/>
      <c r="AC5" s="12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</row>
    <row r="6" spans="1:49">
      <c r="A6" s="56"/>
      <c r="B6" s="55" t="s">
        <v>20</v>
      </c>
      <c r="C6" s="122" t="s">
        <v>185</v>
      </c>
      <c r="D6" s="122" t="s">
        <v>186</v>
      </c>
      <c r="E6" s="133" t="s">
        <v>187</v>
      </c>
      <c r="F6" s="122" t="s">
        <v>188</v>
      </c>
      <c r="G6" s="122" t="s">
        <v>189</v>
      </c>
      <c r="H6" s="133" t="s">
        <v>190</v>
      </c>
      <c r="I6" s="122" t="s">
        <v>39</v>
      </c>
      <c r="J6" s="12"/>
      <c r="K6" s="12"/>
      <c r="L6" s="12"/>
      <c r="M6" s="12"/>
      <c r="N6" s="121"/>
      <c r="O6" s="224"/>
      <c r="P6" s="224"/>
      <c r="Q6" s="224"/>
      <c r="R6" s="224"/>
      <c r="S6" s="224"/>
      <c r="T6" s="224"/>
      <c r="U6" s="224"/>
      <c r="V6" s="121"/>
      <c r="W6" s="29"/>
      <c r="X6" s="16"/>
      <c r="Y6" s="37"/>
      <c r="Z6" s="37"/>
      <c r="AA6" s="37"/>
      <c r="AB6" s="37"/>
      <c r="AC6" s="12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</row>
    <row r="7" spans="1:49">
      <c r="A7" s="16"/>
      <c r="B7" s="121" t="s">
        <v>93</v>
      </c>
      <c r="C7" s="57"/>
      <c r="D7" s="24"/>
      <c r="E7" s="24"/>
      <c r="F7" s="24"/>
      <c r="G7" s="24"/>
      <c r="H7" s="24"/>
      <c r="I7" s="121" t="s">
        <v>92</v>
      </c>
      <c r="J7" s="12"/>
      <c r="K7" s="12"/>
      <c r="L7" s="12"/>
      <c r="M7" s="12"/>
      <c r="N7" s="12"/>
      <c r="O7" s="29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  <c r="AA7" s="37"/>
      <c r="AB7" s="37"/>
      <c r="AC7" s="12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</row>
    <row r="8" spans="1:49">
      <c r="A8" s="12" t="s">
        <v>191</v>
      </c>
      <c r="B8" s="50">
        <v>15</v>
      </c>
      <c r="C8" s="50">
        <v>2</v>
      </c>
      <c r="D8" s="33">
        <v>12</v>
      </c>
      <c r="E8" s="33">
        <v>1</v>
      </c>
      <c r="F8" s="33">
        <v>0</v>
      </c>
      <c r="G8" s="33">
        <v>0</v>
      </c>
      <c r="H8" s="33">
        <v>0</v>
      </c>
      <c r="I8" s="34">
        <v>0</v>
      </c>
      <c r="J8" s="33"/>
      <c r="K8" s="33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</row>
    <row r="9" spans="1:49">
      <c r="A9" s="68" t="s">
        <v>31</v>
      </c>
      <c r="B9" s="60">
        <v>0.04</v>
      </c>
      <c r="C9" s="60">
        <v>13.33</v>
      </c>
      <c r="D9" s="60">
        <v>80</v>
      </c>
      <c r="E9" s="60">
        <v>6.67</v>
      </c>
      <c r="F9" s="60">
        <v>0</v>
      </c>
      <c r="G9" s="60">
        <v>0</v>
      </c>
      <c r="H9" s="60">
        <v>0</v>
      </c>
      <c r="I9" s="60">
        <v>0</v>
      </c>
      <c r="J9" s="33"/>
      <c r="K9" s="12"/>
      <c r="L9" s="12"/>
      <c r="M9" s="12"/>
      <c r="N9" s="12"/>
      <c r="O9" s="61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  <c r="AA9" s="37"/>
      <c r="AB9" s="37"/>
      <c r="AC9" s="12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</row>
    <row r="10" spans="1:49">
      <c r="A10" s="12" t="s">
        <v>192</v>
      </c>
      <c r="B10" s="50">
        <v>145</v>
      </c>
      <c r="C10" s="50">
        <v>0</v>
      </c>
      <c r="D10" s="50">
        <v>105</v>
      </c>
      <c r="E10" s="50">
        <v>31</v>
      </c>
      <c r="F10" s="50">
        <v>9</v>
      </c>
      <c r="G10" s="50">
        <v>0</v>
      </c>
      <c r="H10" s="50">
        <v>0</v>
      </c>
      <c r="I10" s="87">
        <v>0</v>
      </c>
      <c r="J10" s="33"/>
      <c r="K10" s="33"/>
      <c r="L10" s="12"/>
      <c r="M10" s="71"/>
      <c r="N10" s="12"/>
      <c r="O10" s="12"/>
      <c r="P10" s="12"/>
      <c r="Q10" s="12"/>
      <c r="R10" s="12"/>
      <c r="S10" s="12"/>
      <c r="U10" s="12"/>
      <c r="V10" s="12"/>
      <c r="W10" s="12"/>
      <c r="X10" s="12"/>
      <c r="Y10" s="12"/>
      <c r="Z10" s="12"/>
      <c r="AA10" s="12"/>
      <c r="AB10" s="12"/>
      <c r="AC10" s="12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</row>
    <row r="11" spans="1:49">
      <c r="A11" s="68" t="s">
        <v>31</v>
      </c>
      <c r="B11" s="60">
        <v>0.4</v>
      </c>
      <c r="C11" s="60">
        <v>0</v>
      </c>
      <c r="D11" s="60">
        <v>72.41</v>
      </c>
      <c r="E11" s="60">
        <v>21.38</v>
      </c>
      <c r="F11" s="60">
        <v>6.21</v>
      </c>
      <c r="G11" s="60">
        <v>0</v>
      </c>
      <c r="H11" s="60">
        <v>0</v>
      </c>
      <c r="I11" s="60">
        <v>0</v>
      </c>
      <c r="J11" s="33"/>
      <c r="K11" s="12"/>
      <c r="L11" s="85"/>
      <c r="M11" s="85"/>
      <c r="N11" s="71"/>
      <c r="O11" s="83"/>
      <c r="P11" s="84"/>
      <c r="Q11" s="85"/>
      <c r="R11" s="85"/>
      <c r="S11" s="85"/>
      <c r="U11" s="15"/>
      <c r="V11" s="15"/>
      <c r="W11" s="15"/>
      <c r="X11" s="15"/>
      <c r="Y11" s="37"/>
      <c r="Z11" s="37"/>
      <c r="AA11" s="37"/>
      <c r="AB11" s="37"/>
      <c r="AC11" s="12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</row>
    <row r="12" spans="1:49">
      <c r="A12" s="12" t="s">
        <v>199</v>
      </c>
      <c r="B12" s="50">
        <v>175</v>
      </c>
      <c r="C12" s="50">
        <v>0</v>
      </c>
      <c r="D12" s="50">
        <v>18</v>
      </c>
      <c r="E12" s="50">
        <v>110</v>
      </c>
      <c r="F12" s="50">
        <v>46</v>
      </c>
      <c r="G12" s="50">
        <v>1</v>
      </c>
      <c r="H12" s="50">
        <v>0</v>
      </c>
      <c r="I12" s="87">
        <v>0</v>
      </c>
      <c r="J12" s="33"/>
      <c r="K12" s="33"/>
      <c r="L12" s="71"/>
      <c r="M12" s="71"/>
      <c r="N12" s="71"/>
      <c r="O12" s="71"/>
      <c r="P12" s="71"/>
      <c r="Q12" s="71"/>
      <c r="R12" s="71"/>
      <c r="S12" s="85"/>
      <c r="U12" s="12"/>
      <c r="V12" s="12"/>
      <c r="W12" s="12"/>
      <c r="X12" s="12"/>
      <c r="Y12" s="12"/>
      <c r="Z12" s="12"/>
      <c r="AA12" s="12"/>
      <c r="AB12" s="12"/>
      <c r="AC12" s="12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</row>
    <row r="13" spans="1:49">
      <c r="A13" s="68" t="s">
        <v>31</v>
      </c>
      <c r="B13" s="60">
        <v>0.48</v>
      </c>
      <c r="C13" s="60">
        <v>0</v>
      </c>
      <c r="D13" s="60">
        <v>10.29</v>
      </c>
      <c r="E13" s="60">
        <v>62.86</v>
      </c>
      <c r="F13" s="60">
        <v>26.29</v>
      </c>
      <c r="G13" s="60">
        <v>0.56999999999999995</v>
      </c>
      <c r="H13" s="60">
        <v>0</v>
      </c>
      <c r="I13" s="60">
        <v>0</v>
      </c>
      <c r="J13" s="33"/>
      <c r="K13" s="12"/>
      <c r="L13" s="85"/>
      <c r="M13" s="85"/>
      <c r="N13" s="71"/>
      <c r="O13" s="83"/>
      <c r="P13" s="84"/>
      <c r="Q13" s="85"/>
      <c r="R13" s="85"/>
      <c r="S13" s="85"/>
      <c r="U13" s="15"/>
      <c r="V13" s="15"/>
      <c r="W13" s="15"/>
      <c r="X13" s="15"/>
      <c r="Y13" s="37"/>
      <c r="Z13" s="37"/>
      <c r="AA13" s="37"/>
      <c r="AB13" s="37"/>
      <c r="AC13" s="12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</row>
    <row r="14" spans="1:49">
      <c r="A14" s="12" t="s">
        <v>193</v>
      </c>
      <c r="B14" s="50">
        <v>366</v>
      </c>
      <c r="C14" s="33">
        <v>0</v>
      </c>
      <c r="D14" s="33">
        <v>0</v>
      </c>
      <c r="E14" s="33">
        <v>63</v>
      </c>
      <c r="F14" s="33">
        <v>262</v>
      </c>
      <c r="G14" s="33">
        <v>41</v>
      </c>
      <c r="H14" s="33">
        <v>0</v>
      </c>
      <c r="I14" s="87">
        <v>0</v>
      </c>
      <c r="J14" s="33"/>
      <c r="K14" s="33"/>
      <c r="L14" s="71"/>
      <c r="M14" s="71"/>
      <c r="N14" s="71"/>
      <c r="O14" s="71"/>
      <c r="P14" s="71"/>
      <c r="Q14" s="71"/>
      <c r="R14" s="71"/>
      <c r="S14" s="85"/>
      <c r="U14" s="12"/>
      <c r="V14" s="12"/>
      <c r="W14" s="12"/>
      <c r="X14" s="12"/>
      <c r="Y14" s="12"/>
      <c r="Z14" s="12"/>
      <c r="AA14" s="12"/>
      <c r="AB14" s="12"/>
      <c r="AC14" s="12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</row>
    <row r="15" spans="1:49">
      <c r="A15" s="68" t="s">
        <v>31</v>
      </c>
      <c r="B15" s="60">
        <v>1.01</v>
      </c>
      <c r="C15" s="60">
        <v>0</v>
      </c>
      <c r="D15" s="60">
        <v>0</v>
      </c>
      <c r="E15" s="60">
        <v>17.21</v>
      </c>
      <c r="F15" s="60">
        <v>71.58</v>
      </c>
      <c r="G15" s="60">
        <v>11.2</v>
      </c>
      <c r="H15" s="60">
        <v>0</v>
      </c>
      <c r="I15" s="60">
        <v>0</v>
      </c>
      <c r="J15" s="33"/>
      <c r="K15" s="12"/>
      <c r="L15" s="85"/>
      <c r="M15" s="85"/>
      <c r="N15" s="71"/>
      <c r="O15" s="83"/>
      <c r="P15" s="84"/>
      <c r="Q15" s="85"/>
      <c r="R15" s="85"/>
      <c r="S15" s="85"/>
      <c r="U15" s="15"/>
      <c r="V15" s="15"/>
      <c r="W15" s="15"/>
      <c r="X15" s="15"/>
      <c r="Y15" s="37"/>
      <c r="Z15" s="37"/>
      <c r="AA15" s="37"/>
      <c r="AB15" s="37"/>
      <c r="AC15" s="12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</row>
    <row r="16" spans="1:49">
      <c r="A16" s="92" t="s">
        <v>194</v>
      </c>
      <c r="B16" s="50">
        <v>1183</v>
      </c>
      <c r="C16" s="33">
        <v>0</v>
      </c>
      <c r="D16" s="33">
        <v>0</v>
      </c>
      <c r="E16" s="33">
        <v>12</v>
      </c>
      <c r="F16" s="33">
        <v>635</v>
      </c>
      <c r="G16" s="33">
        <v>531</v>
      </c>
      <c r="H16" s="33">
        <v>5</v>
      </c>
      <c r="I16" s="33">
        <v>0</v>
      </c>
      <c r="J16" s="33"/>
      <c r="K16" s="33"/>
      <c r="L16" s="71"/>
      <c r="M16" s="71"/>
      <c r="N16" s="71"/>
      <c r="O16" s="71"/>
      <c r="P16" s="71"/>
      <c r="Q16" s="71"/>
      <c r="R16" s="71"/>
      <c r="S16" s="85"/>
      <c r="U16" s="12"/>
      <c r="V16" s="12"/>
      <c r="W16" s="12"/>
      <c r="X16" s="12"/>
      <c r="Y16" s="12"/>
      <c r="Z16" s="12"/>
      <c r="AA16" s="12"/>
      <c r="AB16" s="12"/>
      <c r="AC16" s="12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</row>
    <row r="17" spans="1:49">
      <c r="A17" s="68" t="s">
        <v>31</v>
      </c>
      <c r="B17" s="60">
        <v>3.27</v>
      </c>
      <c r="C17" s="60">
        <v>0</v>
      </c>
      <c r="D17" s="60">
        <v>0</v>
      </c>
      <c r="E17" s="60">
        <v>1.01</v>
      </c>
      <c r="F17" s="60">
        <v>53.68</v>
      </c>
      <c r="G17" s="60">
        <v>44.89</v>
      </c>
      <c r="H17" s="60">
        <v>0.42</v>
      </c>
      <c r="I17" s="60">
        <v>0</v>
      </c>
      <c r="J17" s="33"/>
      <c r="K17" s="12"/>
      <c r="L17" s="85"/>
      <c r="M17" s="85"/>
      <c r="N17" s="71"/>
      <c r="O17" s="83"/>
      <c r="P17" s="84"/>
      <c r="Q17" s="85"/>
      <c r="R17" s="85"/>
      <c r="S17" s="85"/>
      <c r="U17" s="15"/>
      <c r="V17" s="15"/>
      <c r="W17" s="15"/>
      <c r="X17" s="15"/>
      <c r="Y17" s="37"/>
      <c r="Z17" s="37"/>
      <c r="AA17" s="37"/>
      <c r="AB17" s="37"/>
      <c r="AC17" s="12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</row>
    <row r="18" spans="1:49">
      <c r="A18" s="12" t="s">
        <v>195</v>
      </c>
      <c r="B18" s="50">
        <v>4768</v>
      </c>
      <c r="C18" s="33">
        <v>0</v>
      </c>
      <c r="D18" s="33">
        <v>0</v>
      </c>
      <c r="E18" s="33">
        <v>0</v>
      </c>
      <c r="F18" s="33">
        <v>683</v>
      </c>
      <c r="G18" s="33">
        <v>4045</v>
      </c>
      <c r="H18" s="33">
        <v>40</v>
      </c>
      <c r="I18" s="87">
        <v>0</v>
      </c>
      <c r="J18" s="33"/>
      <c r="K18" s="33"/>
      <c r="L18" s="71"/>
      <c r="M18" s="71"/>
      <c r="N18" s="71"/>
      <c r="O18" s="71"/>
      <c r="P18" s="71"/>
      <c r="Q18" s="71"/>
      <c r="R18" s="71"/>
      <c r="S18" s="85"/>
      <c r="U18" s="12"/>
      <c r="V18" s="12"/>
      <c r="W18" s="12"/>
      <c r="X18" s="12"/>
      <c r="Y18" s="12"/>
      <c r="Z18" s="12"/>
      <c r="AA18" s="12"/>
      <c r="AB18" s="12"/>
      <c r="AC18" s="12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</row>
    <row r="19" spans="1:49">
      <c r="A19" s="68" t="s">
        <v>31</v>
      </c>
      <c r="B19" s="60">
        <v>13.18</v>
      </c>
      <c r="C19" s="60">
        <v>0</v>
      </c>
      <c r="D19" s="60">
        <v>0</v>
      </c>
      <c r="E19" s="60">
        <v>0</v>
      </c>
      <c r="F19" s="60">
        <v>14.32</v>
      </c>
      <c r="G19" s="60">
        <v>84.84</v>
      </c>
      <c r="H19" s="60">
        <v>0.84</v>
      </c>
      <c r="I19" s="60">
        <v>0</v>
      </c>
      <c r="J19" s="33"/>
      <c r="L19" s="85"/>
      <c r="M19" s="85"/>
      <c r="N19" s="71"/>
      <c r="O19" s="86"/>
      <c r="P19" s="84"/>
      <c r="Q19" s="85"/>
      <c r="R19" s="85"/>
      <c r="S19" s="85"/>
      <c r="U19" s="15"/>
      <c r="V19" s="15"/>
      <c r="W19" s="15"/>
      <c r="X19" s="15"/>
      <c r="Y19" s="37"/>
      <c r="Z19" s="37"/>
      <c r="AA19" s="37"/>
      <c r="AB19" s="37"/>
      <c r="AC19" s="12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</row>
    <row r="20" spans="1:49">
      <c r="A20" s="12" t="s">
        <v>196</v>
      </c>
      <c r="B20" s="50">
        <v>12897</v>
      </c>
      <c r="C20" s="33">
        <v>0</v>
      </c>
      <c r="D20" s="33">
        <v>0</v>
      </c>
      <c r="E20" s="33">
        <v>0</v>
      </c>
      <c r="F20" s="50">
        <v>344</v>
      </c>
      <c r="G20" s="50">
        <v>12337</v>
      </c>
      <c r="H20" s="33">
        <v>216</v>
      </c>
      <c r="I20" s="87">
        <v>0</v>
      </c>
      <c r="J20" s="33"/>
      <c r="K20" s="33"/>
      <c r="L20" s="71"/>
      <c r="M20" s="71"/>
      <c r="N20" s="71"/>
      <c r="O20" s="71"/>
      <c r="P20" s="71"/>
      <c r="Q20" s="71"/>
      <c r="R20" s="71"/>
      <c r="S20" s="85"/>
      <c r="U20" s="12"/>
      <c r="V20" s="12"/>
      <c r="W20" s="12"/>
      <c r="X20" s="12"/>
      <c r="Y20" s="12"/>
      <c r="Z20" s="12"/>
      <c r="AA20" s="12"/>
      <c r="AB20" s="12"/>
      <c r="AC20" s="12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</row>
    <row r="21" spans="1:49">
      <c r="A21" s="68" t="s">
        <v>31</v>
      </c>
      <c r="B21" s="60">
        <v>35.659999999999997</v>
      </c>
      <c r="C21" s="60">
        <v>0</v>
      </c>
      <c r="D21" s="60">
        <v>0</v>
      </c>
      <c r="E21" s="60">
        <v>0</v>
      </c>
      <c r="F21" s="60">
        <v>2.67</v>
      </c>
      <c r="G21" s="60">
        <v>95.66</v>
      </c>
      <c r="H21" s="60">
        <v>1.67</v>
      </c>
      <c r="I21" s="43">
        <v>0</v>
      </c>
      <c r="J21" s="33"/>
      <c r="K21" s="12"/>
      <c r="L21" s="85"/>
      <c r="M21" s="85"/>
      <c r="N21" s="71"/>
      <c r="O21" s="83"/>
      <c r="P21" s="84"/>
      <c r="Q21" s="85"/>
      <c r="R21" s="85"/>
      <c r="S21" s="85"/>
      <c r="U21" s="15"/>
      <c r="V21" s="15"/>
      <c r="W21" s="15"/>
      <c r="X21" s="15"/>
      <c r="Y21" s="37"/>
      <c r="Z21" s="37"/>
      <c r="AA21" s="37"/>
      <c r="AB21" s="37"/>
      <c r="AC21" s="12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</row>
    <row r="22" spans="1:49">
      <c r="A22" s="12" t="s">
        <v>197</v>
      </c>
      <c r="B22" s="50">
        <v>11958</v>
      </c>
      <c r="C22" s="33">
        <v>0</v>
      </c>
      <c r="D22" s="33">
        <v>0</v>
      </c>
      <c r="E22" s="33">
        <v>0</v>
      </c>
      <c r="F22" s="50">
        <v>90</v>
      </c>
      <c r="G22" s="50">
        <v>11555</v>
      </c>
      <c r="H22" s="33">
        <v>313</v>
      </c>
      <c r="I22" s="33">
        <v>0</v>
      </c>
      <c r="J22" s="33"/>
      <c r="K22" s="33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</row>
    <row r="23" spans="1:49">
      <c r="A23" s="68" t="s">
        <v>31</v>
      </c>
      <c r="B23" s="51">
        <v>33.07</v>
      </c>
      <c r="C23" s="134">
        <v>0</v>
      </c>
      <c r="D23" s="134">
        <v>0</v>
      </c>
      <c r="E23" s="134">
        <v>0</v>
      </c>
      <c r="F23" s="134">
        <v>0.75</v>
      </c>
      <c r="G23" s="134">
        <v>96.63</v>
      </c>
      <c r="H23" s="134">
        <v>2.62</v>
      </c>
      <c r="I23" s="134">
        <v>0</v>
      </c>
      <c r="J23" s="33"/>
      <c r="K23" s="12"/>
      <c r="L23" s="12"/>
      <c r="M23" s="12"/>
      <c r="N23" s="12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62"/>
      <c r="Z23" s="37"/>
      <c r="AA23" s="37"/>
      <c r="AB23" s="37"/>
      <c r="AC23" s="12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</row>
    <row r="24" spans="1:49">
      <c r="A24" s="12" t="s">
        <v>198</v>
      </c>
      <c r="B24" s="50">
        <v>4049</v>
      </c>
      <c r="C24" s="33">
        <v>0</v>
      </c>
      <c r="D24" s="33">
        <v>0</v>
      </c>
      <c r="E24" s="33">
        <v>0</v>
      </c>
      <c r="F24" s="33">
        <v>18</v>
      </c>
      <c r="G24" s="33">
        <v>3897</v>
      </c>
      <c r="H24" s="33">
        <v>134</v>
      </c>
      <c r="I24" s="87">
        <v>0</v>
      </c>
      <c r="J24" s="33"/>
      <c r="K24" s="33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</row>
    <row r="25" spans="1:49">
      <c r="A25" s="68" t="s">
        <v>31</v>
      </c>
      <c r="B25" s="60">
        <v>11.2</v>
      </c>
      <c r="C25" s="60">
        <v>0</v>
      </c>
      <c r="D25" s="60">
        <v>0</v>
      </c>
      <c r="E25" s="60">
        <v>0</v>
      </c>
      <c r="F25" s="60">
        <v>0.44</v>
      </c>
      <c r="G25" s="60">
        <v>96.25</v>
      </c>
      <c r="H25" s="60">
        <v>3.31</v>
      </c>
      <c r="I25" s="43">
        <v>0</v>
      </c>
      <c r="J25" s="33"/>
      <c r="K25" s="12"/>
      <c r="L25" s="12"/>
      <c r="M25" s="12"/>
      <c r="N25" s="12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37"/>
      <c r="Z25" s="37"/>
      <c r="AA25" s="37"/>
      <c r="AB25" s="37"/>
      <c r="AC25" s="12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</row>
    <row r="26" spans="1:49">
      <c r="A26" s="12" t="s">
        <v>41</v>
      </c>
      <c r="B26" s="50">
        <v>610</v>
      </c>
      <c r="C26" s="33">
        <v>0</v>
      </c>
      <c r="D26" s="33">
        <v>0</v>
      </c>
      <c r="E26" s="33">
        <v>0</v>
      </c>
      <c r="F26" s="33">
        <v>3</v>
      </c>
      <c r="G26" s="33">
        <v>586</v>
      </c>
      <c r="H26" s="33">
        <v>21</v>
      </c>
      <c r="I26" s="33">
        <v>0</v>
      </c>
      <c r="J26" s="33"/>
      <c r="K26" s="33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</row>
    <row r="27" spans="1:49">
      <c r="A27" s="68" t="s">
        <v>31</v>
      </c>
      <c r="B27" s="60">
        <v>1.69</v>
      </c>
      <c r="C27" s="60">
        <v>0</v>
      </c>
      <c r="D27" s="60">
        <v>0</v>
      </c>
      <c r="E27" s="60">
        <v>0</v>
      </c>
      <c r="F27" s="74">
        <v>0.49</v>
      </c>
      <c r="G27" s="74">
        <v>96.07</v>
      </c>
      <c r="H27" s="60">
        <v>3.44</v>
      </c>
      <c r="I27" s="60">
        <v>0</v>
      </c>
      <c r="J27" s="33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</row>
    <row r="28" spans="1:49">
      <c r="A28" s="37" t="s">
        <v>105</v>
      </c>
      <c r="B28" s="75">
        <v>36166</v>
      </c>
      <c r="C28" s="75">
        <v>2</v>
      </c>
      <c r="D28" s="75">
        <v>135</v>
      </c>
      <c r="E28" s="75">
        <v>217</v>
      </c>
      <c r="F28" s="75">
        <v>2090</v>
      </c>
      <c r="G28" s="75">
        <v>32993</v>
      </c>
      <c r="H28" s="75">
        <v>729</v>
      </c>
      <c r="I28" s="75">
        <v>0</v>
      </c>
      <c r="J28" s="33"/>
      <c r="K28" s="50"/>
      <c r="L28" s="17"/>
      <c r="M28" s="17"/>
      <c r="N28" s="17"/>
      <c r="O28" s="17"/>
      <c r="P28" s="17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</row>
    <row r="29" spans="1:49">
      <c r="A29" s="38" t="s">
        <v>31</v>
      </c>
      <c r="B29" s="64">
        <v>100</v>
      </c>
      <c r="C29" s="90">
        <v>0.01</v>
      </c>
      <c r="D29" s="90">
        <v>0.37</v>
      </c>
      <c r="E29" s="90">
        <v>0.6</v>
      </c>
      <c r="F29" s="90">
        <v>5.78</v>
      </c>
      <c r="G29" s="90">
        <v>91.23</v>
      </c>
      <c r="H29" s="90">
        <v>2.02</v>
      </c>
      <c r="I29" s="90">
        <v>0</v>
      </c>
      <c r="J29" s="33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</row>
    <row r="30" spans="1:49">
      <c r="A30" s="59"/>
      <c r="B30" s="64"/>
      <c r="C30" s="64"/>
      <c r="D30" s="64"/>
      <c r="E30" s="64"/>
      <c r="F30" s="64"/>
      <c r="G30" s="64"/>
      <c r="H30" s="64"/>
      <c r="I30" s="64"/>
      <c r="J30" s="37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</row>
    <row r="31" spans="1:49">
      <c r="B31" s="72"/>
      <c r="C31" s="17"/>
      <c r="D31" s="152"/>
      <c r="E31" s="152"/>
      <c r="F31" s="152"/>
      <c r="G31" s="50"/>
      <c r="H31" s="50"/>
      <c r="I31" s="17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</row>
    <row r="32" spans="1:49">
      <c r="A32" s="12"/>
      <c r="B32" s="33"/>
      <c r="C32" s="33"/>
      <c r="D32" s="33"/>
      <c r="E32" s="33"/>
      <c r="F32" s="152"/>
      <c r="G32" s="17"/>
      <c r="H32" s="17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</row>
    <row r="33" spans="1:49">
      <c r="A33" s="12"/>
      <c r="B33" s="33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</row>
    <row r="34" spans="1:49">
      <c r="A34" s="21" t="s">
        <v>2</v>
      </c>
      <c r="B34" s="21" t="s">
        <v>158</v>
      </c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</row>
    <row r="35" spans="1:49">
      <c r="A35" s="22" t="s">
        <v>4</v>
      </c>
      <c r="B35" s="22" t="s">
        <v>5</v>
      </c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</row>
    <row r="36" spans="1:49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</row>
    <row r="37" spans="1:49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</row>
    <row r="38" spans="1:49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</row>
    <row r="39" spans="1:49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</row>
    <row r="40" spans="1:49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</row>
    <row r="41" spans="1:49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</row>
    <row r="42" spans="1:49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</row>
    <row r="43" spans="1:49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</row>
    <row r="44" spans="1:49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</row>
    <row r="45" spans="1:49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</row>
    <row r="46" spans="1:49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</row>
    <row r="47" spans="1:49">
      <c r="A47" s="12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</row>
    <row r="48" spans="1:49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</row>
    <row r="49" spans="1:49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</row>
    <row r="50" spans="1:49">
      <c r="A50" s="12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9"/>
    </row>
    <row r="51" spans="1:49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  <c r="AW51" s="9"/>
    </row>
    <row r="52" spans="1:49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  <c r="AW52" s="9"/>
    </row>
    <row r="53" spans="1:49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  <c r="AW53" s="9"/>
    </row>
    <row r="54" spans="1:49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  <c r="AW54" s="9"/>
    </row>
    <row r="55" spans="1:49">
      <c r="A55" s="12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  <c r="AW55" s="9"/>
    </row>
    <row r="56" spans="1:49">
      <c r="A56" s="12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9"/>
      <c r="AW56" s="9"/>
    </row>
    <row r="57" spans="1:49">
      <c r="A57" s="12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  <c r="AW57" s="9"/>
    </row>
    <row r="58" spans="1:49">
      <c r="A58" s="12"/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9"/>
      <c r="AV58" s="9"/>
      <c r="AW58" s="9"/>
    </row>
    <row r="59" spans="1:49">
      <c r="A59" s="12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</row>
    <row r="60" spans="1:49">
      <c r="A60" s="12"/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9"/>
      <c r="AE60" s="9"/>
      <c r="AF60" s="9"/>
      <c r="AG60" s="9"/>
      <c r="AH60" s="9"/>
      <c r="AI60" s="9"/>
      <c r="AJ60" s="9"/>
      <c r="AK60" s="9"/>
      <c r="AL60" s="9"/>
      <c r="AM60" s="9"/>
      <c r="AN60" s="9"/>
      <c r="AO60" s="9"/>
      <c r="AP60" s="9"/>
      <c r="AQ60" s="9"/>
      <c r="AR60" s="9"/>
      <c r="AS60" s="9"/>
      <c r="AT60" s="9"/>
      <c r="AU60" s="9"/>
      <c r="AV60" s="9"/>
      <c r="AW60" s="9"/>
    </row>
    <row r="61" spans="1:49">
      <c r="A61" s="12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9"/>
      <c r="AE61" s="9"/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9"/>
      <c r="AR61" s="9"/>
      <c r="AS61" s="9"/>
      <c r="AT61" s="9"/>
      <c r="AU61" s="9"/>
      <c r="AV61" s="9"/>
      <c r="AW61" s="9"/>
    </row>
    <row r="62" spans="1:49">
      <c r="A62" s="12"/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9"/>
      <c r="AE62" s="9"/>
      <c r="AF62" s="9"/>
      <c r="AG62" s="9"/>
      <c r="AH62" s="9"/>
      <c r="AI62" s="9"/>
      <c r="AJ62" s="9"/>
      <c r="AK62" s="9"/>
      <c r="AL62" s="9"/>
      <c r="AM62" s="9"/>
      <c r="AN62" s="9"/>
      <c r="AO62" s="9"/>
      <c r="AP62" s="9"/>
      <c r="AQ62" s="9"/>
      <c r="AR62" s="9"/>
      <c r="AS62" s="9"/>
      <c r="AT62" s="9"/>
      <c r="AU62" s="9"/>
      <c r="AV62" s="9"/>
      <c r="AW62" s="9"/>
    </row>
    <row r="63" spans="1:49">
      <c r="A63" s="12"/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9"/>
      <c r="AE63" s="9"/>
      <c r="AF63" s="9"/>
      <c r="AG63" s="9"/>
      <c r="AH63" s="9"/>
      <c r="AI63" s="9"/>
      <c r="AJ63" s="9"/>
      <c r="AK63" s="9"/>
      <c r="AL63" s="9"/>
      <c r="AM63" s="9"/>
      <c r="AN63" s="9"/>
      <c r="AO63" s="9"/>
      <c r="AP63" s="9"/>
      <c r="AQ63" s="9"/>
      <c r="AR63" s="9"/>
      <c r="AS63" s="9"/>
      <c r="AT63" s="9"/>
      <c r="AU63" s="9"/>
      <c r="AV63" s="9"/>
      <c r="AW63" s="9"/>
    </row>
    <row r="64" spans="1:49">
      <c r="A64" s="12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9"/>
      <c r="AE64" s="9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9"/>
      <c r="AR64" s="9"/>
      <c r="AS64" s="9"/>
      <c r="AT64" s="9"/>
      <c r="AU64" s="9"/>
      <c r="AV64" s="9"/>
      <c r="AW64" s="9"/>
    </row>
    <row r="65" spans="1:49">
      <c r="A65" s="12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9"/>
      <c r="AE65" s="9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9"/>
      <c r="AR65" s="9"/>
      <c r="AS65" s="9"/>
      <c r="AT65" s="9"/>
      <c r="AU65" s="9"/>
      <c r="AV65" s="9"/>
      <c r="AW65" s="9"/>
    </row>
    <row r="66" spans="1:49">
      <c r="A66" s="12"/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9"/>
      <c r="AE66" s="9"/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9"/>
      <c r="AR66" s="9"/>
      <c r="AS66" s="9"/>
      <c r="AT66" s="9"/>
      <c r="AU66" s="9"/>
      <c r="AV66" s="9"/>
      <c r="AW66" s="9"/>
    </row>
    <row r="67" spans="1:49">
      <c r="A67" s="12"/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9"/>
      <c r="AE67" s="9"/>
      <c r="AF67" s="9"/>
      <c r="AG67" s="9"/>
      <c r="AH67" s="9"/>
      <c r="AI67" s="9"/>
      <c r="AJ67" s="9"/>
      <c r="AK67" s="9"/>
      <c r="AL67" s="9"/>
      <c r="AM67" s="9"/>
      <c r="AN67" s="9"/>
      <c r="AO67" s="9"/>
      <c r="AP67" s="9"/>
      <c r="AQ67" s="9"/>
      <c r="AR67" s="9"/>
      <c r="AS67" s="9"/>
      <c r="AT67" s="9"/>
      <c r="AU67" s="9"/>
      <c r="AV67" s="9"/>
      <c r="AW67" s="9"/>
    </row>
    <row r="68" spans="1:49">
      <c r="A68" s="12"/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9"/>
      <c r="AE68" s="9"/>
      <c r="AF68" s="9"/>
      <c r="AG68" s="9"/>
      <c r="AH68" s="9"/>
      <c r="AI68" s="9"/>
      <c r="AJ68" s="9"/>
      <c r="AK68" s="9"/>
      <c r="AL68" s="9"/>
      <c r="AM68" s="9"/>
      <c r="AN68" s="9"/>
      <c r="AO68" s="9"/>
      <c r="AP68" s="9"/>
      <c r="AQ68" s="9"/>
      <c r="AR68" s="9"/>
      <c r="AS68" s="9"/>
      <c r="AT68" s="9"/>
      <c r="AU68" s="9"/>
      <c r="AV68" s="9"/>
      <c r="AW68" s="9"/>
    </row>
    <row r="69" spans="1:49">
      <c r="A69" s="12"/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9"/>
      <c r="AE69" s="9"/>
      <c r="AF69" s="9"/>
      <c r="AG69" s="9"/>
      <c r="AH69" s="9"/>
      <c r="AI69" s="9"/>
      <c r="AJ69" s="9"/>
      <c r="AK69" s="9"/>
      <c r="AL69" s="9"/>
      <c r="AM69" s="9"/>
      <c r="AN69" s="9"/>
      <c r="AO69" s="9"/>
      <c r="AP69" s="9"/>
      <c r="AQ69" s="9"/>
      <c r="AR69" s="9"/>
      <c r="AS69" s="9"/>
      <c r="AT69" s="9"/>
      <c r="AU69" s="9"/>
      <c r="AV69" s="9"/>
      <c r="AW69" s="9"/>
    </row>
    <row r="70" spans="1:49">
      <c r="A70" s="12"/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9"/>
      <c r="AE70" s="9"/>
      <c r="AF70" s="9"/>
      <c r="AG70" s="9"/>
      <c r="AH70" s="9"/>
      <c r="AI70" s="9"/>
      <c r="AJ70" s="9"/>
      <c r="AK70" s="9"/>
      <c r="AL70" s="9"/>
      <c r="AM70" s="9"/>
      <c r="AN70" s="9"/>
      <c r="AO70" s="9"/>
      <c r="AP70" s="9"/>
      <c r="AQ70" s="9"/>
      <c r="AR70" s="9"/>
      <c r="AS70" s="9"/>
      <c r="AT70" s="9"/>
      <c r="AU70" s="9"/>
      <c r="AV70" s="9"/>
      <c r="AW70" s="9"/>
    </row>
    <row r="71" spans="1:49">
      <c r="A71" s="12"/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2"/>
      <c r="AC71" s="12"/>
      <c r="AD71" s="9"/>
      <c r="AE71" s="9"/>
      <c r="AF71" s="9"/>
      <c r="AG71" s="9"/>
      <c r="AH71" s="9"/>
      <c r="AI71" s="9"/>
      <c r="AJ71" s="9"/>
      <c r="AK71" s="9"/>
      <c r="AL71" s="9"/>
      <c r="AM71" s="9"/>
      <c r="AN71" s="9"/>
      <c r="AO71" s="9"/>
      <c r="AP71" s="9"/>
      <c r="AQ71" s="9"/>
      <c r="AR71" s="9"/>
      <c r="AS71" s="9"/>
      <c r="AT71" s="9"/>
      <c r="AU71" s="9"/>
      <c r="AV71" s="9"/>
      <c r="AW71" s="9"/>
    </row>
    <row r="72" spans="1:49">
      <c r="A72" s="12"/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  <c r="AB72" s="12"/>
      <c r="AC72" s="12"/>
      <c r="AD72" s="9"/>
      <c r="AE72" s="9"/>
      <c r="AF72" s="9"/>
      <c r="AG72" s="9"/>
      <c r="AH72" s="9"/>
      <c r="AI72" s="9"/>
      <c r="AJ72" s="9"/>
      <c r="AK72" s="9"/>
      <c r="AL72" s="9"/>
      <c r="AM72" s="9"/>
      <c r="AN72" s="9"/>
      <c r="AO72" s="9"/>
      <c r="AP72" s="9"/>
      <c r="AQ72" s="9"/>
      <c r="AR72" s="9"/>
      <c r="AS72" s="9"/>
      <c r="AT72" s="9"/>
      <c r="AU72" s="9"/>
      <c r="AV72" s="9"/>
      <c r="AW72" s="9"/>
    </row>
    <row r="73" spans="1:49">
      <c r="A73" s="12"/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  <c r="AC73" s="12"/>
      <c r="AD73" s="9"/>
      <c r="AE73" s="9"/>
      <c r="AF73" s="9"/>
      <c r="AG73" s="9"/>
      <c r="AH73" s="9"/>
      <c r="AI73" s="9"/>
      <c r="AJ73" s="9"/>
      <c r="AK73" s="9"/>
      <c r="AL73" s="9"/>
      <c r="AM73" s="9"/>
      <c r="AN73" s="9"/>
      <c r="AO73" s="9"/>
      <c r="AP73" s="9"/>
      <c r="AQ73" s="9"/>
      <c r="AR73" s="9"/>
      <c r="AS73" s="9"/>
      <c r="AT73" s="9"/>
      <c r="AU73" s="9"/>
      <c r="AV73" s="9"/>
      <c r="AW73" s="9"/>
    </row>
    <row r="74" spans="1:49">
      <c r="A74" s="12"/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12"/>
      <c r="AC74" s="12"/>
      <c r="AD74" s="9"/>
      <c r="AE74" s="9"/>
      <c r="AF74" s="9"/>
      <c r="AG74" s="9"/>
      <c r="AH74" s="9"/>
      <c r="AI74" s="9"/>
      <c r="AJ74" s="9"/>
      <c r="AK74" s="9"/>
      <c r="AL74" s="9"/>
      <c r="AM74" s="9"/>
      <c r="AN74" s="9"/>
      <c r="AO74" s="9"/>
      <c r="AP74" s="9"/>
      <c r="AQ74" s="9"/>
      <c r="AR74" s="9"/>
      <c r="AS74" s="9"/>
      <c r="AT74" s="9"/>
      <c r="AU74" s="9"/>
      <c r="AV74" s="9"/>
      <c r="AW74" s="9"/>
    </row>
    <row r="75" spans="1:49">
      <c r="A75" s="12"/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12"/>
      <c r="AD75" s="9"/>
      <c r="AE75" s="9"/>
      <c r="AF75" s="9"/>
      <c r="AG75" s="9"/>
      <c r="AH75" s="9"/>
      <c r="AI75" s="9"/>
      <c r="AJ75" s="9"/>
      <c r="AK75" s="9"/>
      <c r="AL75" s="9"/>
      <c r="AM75" s="9"/>
      <c r="AN75" s="9"/>
      <c r="AO75" s="9"/>
      <c r="AP75" s="9"/>
      <c r="AQ75" s="9"/>
      <c r="AR75" s="9"/>
      <c r="AS75" s="9"/>
      <c r="AT75" s="9"/>
      <c r="AU75" s="9"/>
      <c r="AV75" s="9"/>
      <c r="AW75" s="9"/>
    </row>
    <row r="76" spans="1:49">
      <c r="A76" s="12"/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  <c r="AC76" s="12"/>
      <c r="AD76" s="9"/>
      <c r="AE76" s="9"/>
      <c r="AF76" s="9"/>
      <c r="AG76" s="9"/>
      <c r="AH76" s="9"/>
      <c r="AI76" s="9"/>
      <c r="AJ76" s="9"/>
      <c r="AK76" s="9"/>
      <c r="AL76" s="9"/>
      <c r="AM76" s="9"/>
      <c r="AN76" s="9"/>
      <c r="AO76" s="9"/>
      <c r="AP76" s="9"/>
      <c r="AQ76" s="9"/>
      <c r="AR76" s="9"/>
      <c r="AS76" s="9"/>
      <c r="AT76" s="9"/>
      <c r="AU76" s="9"/>
      <c r="AV76" s="9"/>
      <c r="AW76" s="9"/>
    </row>
    <row r="77" spans="1:49">
      <c r="A77" s="12"/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2"/>
      <c r="AC77" s="12"/>
      <c r="AD77" s="9"/>
      <c r="AE77" s="9"/>
      <c r="AF77" s="9"/>
      <c r="AG77" s="9"/>
      <c r="AH77" s="9"/>
      <c r="AI77" s="9"/>
      <c r="AJ77" s="9"/>
      <c r="AK77" s="9"/>
      <c r="AL77" s="9"/>
      <c r="AM77" s="9"/>
      <c r="AN77" s="9"/>
      <c r="AO77" s="9"/>
      <c r="AP77" s="9"/>
      <c r="AQ77" s="9"/>
      <c r="AR77" s="9"/>
      <c r="AS77" s="9"/>
      <c r="AT77" s="9"/>
      <c r="AU77" s="9"/>
      <c r="AV77" s="9"/>
      <c r="AW77" s="9"/>
    </row>
    <row r="78" spans="1:49">
      <c r="A78" s="12"/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  <c r="AB78" s="12"/>
      <c r="AC78" s="12"/>
      <c r="AD78" s="9"/>
      <c r="AE78" s="9"/>
      <c r="AF78" s="9"/>
      <c r="AG78" s="9"/>
      <c r="AH78" s="9"/>
      <c r="AI78" s="9"/>
      <c r="AJ78" s="9"/>
      <c r="AK78" s="9"/>
      <c r="AL78" s="9"/>
      <c r="AM78" s="9"/>
      <c r="AN78" s="9"/>
      <c r="AO78" s="9"/>
      <c r="AP78" s="9"/>
      <c r="AQ78" s="9"/>
      <c r="AR78" s="9"/>
      <c r="AS78" s="9"/>
      <c r="AT78" s="9"/>
      <c r="AU78" s="9"/>
      <c r="AV78" s="9"/>
      <c r="AW78" s="9"/>
    </row>
    <row r="79" spans="1:49">
      <c r="A79" s="12"/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2"/>
      <c r="AC79" s="12"/>
      <c r="AD79" s="9"/>
      <c r="AE79" s="9"/>
      <c r="AF79" s="9"/>
      <c r="AG79" s="9"/>
      <c r="AH79" s="9"/>
      <c r="AI79" s="9"/>
      <c r="AJ79" s="9"/>
      <c r="AK79" s="9"/>
      <c r="AL79" s="9"/>
      <c r="AM79" s="9"/>
      <c r="AN79" s="9"/>
      <c r="AO79" s="9"/>
      <c r="AP79" s="9"/>
      <c r="AQ79" s="9"/>
      <c r="AR79" s="9"/>
      <c r="AS79" s="9"/>
      <c r="AT79" s="9"/>
      <c r="AU79" s="9"/>
      <c r="AV79" s="9"/>
      <c r="AW79" s="9"/>
    </row>
    <row r="80" spans="1:49">
      <c r="A80" s="12"/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  <c r="AC80" s="12"/>
      <c r="AD80" s="9"/>
      <c r="AE80" s="9"/>
      <c r="AF80" s="9"/>
      <c r="AG80" s="9"/>
      <c r="AH80" s="9"/>
      <c r="AI80" s="9"/>
      <c r="AJ80" s="9"/>
      <c r="AK80" s="9"/>
      <c r="AL80" s="9"/>
      <c r="AM80" s="9"/>
      <c r="AN80" s="9"/>
      <c r="AO80" s="9"/>
      <c r="AP80" s="9"/>
      <c r="AQ80" s="9"/>
      <c r="AR80" s="9"/>
      <c r="AS80" s="9"/>
      <c r="AT80" s="9"/>
      <c r="AU80" s="9"/>
      <c r="AV80" s="9"/>
      <c r="AW80" s="9"/>
    </row>
    <row r="81" spans="1:49">
      <c r="A81" s="12"/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2"/>
      <c r="AB81" s="12"/>
      <c r="AC81" s="12"/>
      <c r="AD81" s="9"/>
      <c r="AE81" s="9"/>
      <c r="AF81" s="9"/>
      <c r="AG81" s="9"/>
      <c r="AH81" s="9"/>
      <c r="AI81" s="9"/>
      <c r="AJ81" s="9"/>
      <c r="AK81" s="9"/>
      <c r="AL81" s="9"/>
      <c r="AM81" s="9"/>
      <c r="AN81" s="9"/>
      <c r="AO81" s="9"/>
      <c r="AP81" s="9"/>
      <c r="AQ81" s="9"/>
      <c r="AR81" s="9"/>
      <c r="AS81" s="9"/>
      <c r="AT81" s="9"/>
      <c r="AU81" s="9"/>
      <c r="AV81" s="9"/>
      <c r="AW81" s="9"/>
    </row>
    <row r="82" spans="1:49">
      <c r="A82" s="12"/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  <c r="AC82" s="12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</row>
    <row r="83" spans="1:49">
      <c r="A83" s="12"/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2"/>
      <c r="AB83" s="12"/>
      <c r="AC83" s="12"/>
      <c r="AD83" s="9"/>
      <c r="AE83" s="9"/>
      <c r="AF83" s="9"/>
      <c r="AG83" s="9"/>
      <c r="AH83" s="9"/>
      <c r="AI83" s="9"/>
      <c r="AJ83" s="9"/>
      <c r="AK83" s="9"/>
      <c r="AL83" s="9"/>
      <c r="AM83" s="9"/>
      <c r="AN83" s="9"/>
      <c r="AO83" s="9"/>
      <c r="AP83" s="9"/>
      <c r="AQ83" s="9"/>
      <c r="AR83" s="9"/>
      <c r="AS83" s="9"/>
      <c r="AT83" s="9"/>
      <c r="AU83" s="9"/>
      <c r="AV83" s="9"/>
      <c r="AW83" s="9"/>
    </row>
    <row r="84" spans="1:49">
      <c r="A84" s="12"/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  <c r="AA84" s="12"/>
      <c r="AB84" s="12"/>
      <c r="AC84" s="12"/>
      <c r="AD84" s="9"/>
      <c r="AE84" s="9"/>
      <c r="AF84" s="9"/>
      <c r="AG84" s="9"/>
      <c r="AH84" s="9"/>
      <c r="AI84" s="9"/>
      <c r="AJ84" s="9"/>
      <c r="AK84" s="9"/>
      <c r="AL84" s="9"/>
      <c r="AM84" s="9"/>
      <c r="AN84" s="9"/>
      <c r="AO84" s="9"/>
      <c r="AP84" s="9"/>
      <c r="AQ84" s="9"/>
      <c r="AR84" s="9"/>
      <c r="AS84" s="9"/>
      <c r="AT84" s="9"/>
      <c r="AU84" s="9"/>
      <c r="AV84" s="9"/>
      <c r="AW84" s="9"/>
    </row>
    <row r="85" spans="1:49">
      <c r="A85" s="12"/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/>
      <c r="AB85" s="12"/>
      <c r="AC85" s="12"/>
      <c r="AD85" s="9"/>
      <c r="AE85" s="9"/>
      <c r="AF85" s="9"/>
      <c r="AG85" s="9"/>
      <c r="AH85" s="9"/>
      <c r="AI85" s="9"/>
      <c r="AJ85" s="9"/>
      <c r="AK85" s="9"/>
      <c r="AL85" s="9"/>
      <c r="AM85" s="9"/>
      <c r="AN85" s="9"/>
      <c r="AO85" s="9"/>
      <c r="AP85" s="9"/>
      <c r="AQ85" s="9"/>
      <c r="AR85" s="9"/>
      <c r="AS85" s="9"/>
      <c r="AT85" s="9"/>
      <c r="AU85" s="9"/>
      <c r="AV85" s="9"/>
      <c r="AW85" s="9"/>
    </row>
    <row r="86" spans="1:49">
      <c r="A86" s="12"/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  <c r="AA86" s="12"/>
      <c r="AB86" s="12"/>
      <c r="AC86" s="12"/>
      <c r="AD86" s="9"/>
      <c r="AE86" s="9"/>
      <c r="AF86" s="9"/>
      <c r="AG86" s="9"/>
      <c r="AH86" s="9"/>
      <c r="AI86" s="9"/>
      <c r="AJ86" s="9"/>
      <c r="AK86" s="9"/>
      <c r="AL86" s="9"/>
      <c r="AM86" s="9"/>
      <c r="AN86" s="9"/>
      <c r="AO86" s="9"/>
      <c r="AP86" s="9"/>
      <c r="AQ86" s="9"/>
      <c r="AR86" s="9"/>
      <c r="AS86" s="9"/>
      <c r="AT86" s="9"/>
      <c r="AU86" s="9"/>
      <c r="AV86" s="9"/>
      <c r="AW86" s="9"/>
    </row>
    <row r="87" spans="1:49">
      <c r="A87" s="12"/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  <c r="AA87" s="12"/>
      <c r="AB87" s="12"/>
      <c r="AC87" s="12"/>
      <c r="AD87" s="9"/>
      <c r="AE87" s="9"/>
      <c r="AF87" s="9"/>
      <c r="AG87" s="9"/>
      <c r="AH87" s="9"/>
      <c r="AI87" s="9"/>
      <c r="AJ87" s="9"/>
      <c r="AK87" s="9"/>
      <c r="AL87" s="9"/>
      <c r="AM87" s="9"/>
      <c r="AN87" s="9"/>
      <c r="AO87" s="9"/>
      <c r="AP87" s="9"/>
      <c r="AQ87" s="9"/>
      <c r="AR87" s="9"/>
      <c r="AS87" s="9"/>
      <c r="AT87" s="9"/>
      <c r="AU87" s="9"/>
      <c r="AV87" s="9"/>
      <c r="AW87" s="9"/>
    </row>
    <row r="88" spans="1:49">
      <c r="A88" s="12"/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  <c r="AA88" s="12"/>
      <c r="AB88" s="12"/>
      <c r="AC88" s="12"/>
      <c r="AD88" s="9"/>
      <c r="AE88" s="9"/>
      <c r="AF88" s="9"/>
      <c r="AG88" s="9"/>
      <c r="AH88" s="9"/>
      <c r="AI88" s="9"/>
      <c r="AJ88" s="9"/>
      <c r="AK88" s="9"/>
      <c r="AL88" s="9"/>
      <c r="AM88" s="9"/>
      <c r="AN88" s="9"/>
      <c r="AO88" s="9"/>
      <c r="AP88" s="9"/>
      <c r="AQ88" s="9"/>
      <c r="AR88" s="9"/>
      <c r="AS88" s="9"/>
      <c r="AT88" s="9"/>
      <c r="AU88" s="9"/>
      <c r="AV88" s="9"/>
      <c r="AW88" s="9"/>
    </row>
    <row r="89" spans="1:49">
      <c r="A89" s="12"/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  <c r="AA89" s="12"/>
      <c r="AB89" s="12"/>
      <c r="AC89" s="12"/>
      <c r="AD89" s="9"/>
      <c r="AE89" s="9"/>
      <c r="AF89" s="9"/>
      <c r="AG89" s="9"/>
      <c r="AH89" s="9"/>
      <c r="AI89" s="9"/>
      <c r="AJ89" s="9"/>
      <c r="AK89" s="9"/>
      <c r="AL89" s="9"/>
      <c r="AM89" s="9"/>
      <c r="AN89" s="9"/>
      <c r="AO89" s="9"/>
      <c r="AP89" s="9"/>
      <c r="AQ89" s="9"/>
      <c r="AR89" s="9"/>
      <c r="AS89" s="9"/>
      <c r="AT89" s="9"/>
      <c r="AU89" s="9"/>
      <c r="AV89" s="9"/>
      <c r="AW89" s="9"/>
    </row>
    <row r="90" spans="1:49">
      <c r="A90" s="12"/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A90" s="12"/>
      <c r="AB90" s="12"/>
      <c r="AC90" s="12"/>
      <c r="AD90" s="9"/>
      <c r="AE90" s="9"/>
      <c r="AF90" s="9"/>
      <c r="AG90" s="9"/>
      <c r="AH90" s="9"/>
      <c r="AI90" s="9"/>
      <c r="AJ90" s="9"/>
      <c r="AK90" s="9"/>
      <c r="AL90" s="9"/>
      <c r="AM90" s="9"/>
      <c r="AN90" s="9"/>
      <c r="AO90" s="9"/>
      <c r="AP90" s="9"/>
      <c r="AQ90" s="9"/>
      <c r="AR90" s="9"/>
      <c r="AS90" s="9"/>
      <c r="AT90" s="9"/>
      <c r="AU90" s="9"/>
      <c r="AV90" s="9"/>
      <c r="AW90" s="9"/>
    </row>
    <row r="91" spans="1:49">
      <c r="A91" s="12"/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A91" s="12"/>
      <c r="AB91" s="12"/>
      <c r="AC91" s="12"/>
      <c r="AD91" s="9"/>
      <c r="AE91" s="9"/>
      <c r="AF91" s="9"/>
      <c r="AG91" s="9"/>
      <c r="AH91" s="9"/>
      <c r="AI91" s="9"/>
      <c r="AJ91" s="9"/>
      <c r="AK91" s="9"/>
      <c r="AL91" s="9"/>
      <c r="AM91" s="9"/>
      <c r="AN91" s="9"/>
      <c r="AO91" s="9"/>
      <c r="AP91" s="9"/>
      <c r="AQ91" s="9"/>
      <c r="AR91" s="9"/>
      <c r="AS91" s="9"/>
      <c r="AT91" s="9"/>
      <c r="AU91" s="9"/>
      <c r="AV91" s="9"/>
      <c r="AW91" s="9"/>
    </row>
    <row r="92" spans="1:49">
      <c r="A92" s="12"/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A92" s="12"/>
      <c r="AB92" s="12"/>
      <c r="AC92" s="12"/>
      <c r="AD92" s="9"/>
      <c r="AE92" s="9"/>
      <c r="AF92" s="9"/>
      <c r="AG92" s="9"/>
      <c r="AH92" s="9"/>
      <c r="AI92" s="9"/>
      <c r="AJ92" s="9"/>
      <c r="AK92" s="9"/>
      <c r="AL92" s="9"/>
      <c r="AM92" s="9"/>
      <c r="AN92" s="9"/>
      <c r="AO92" s="9"/>
      <c r="AP92" s="9"/>
      <c r="AQ92" s="9"/>
      <c r="AR92" s="9"/>
      <c r="AS92" s="9"/>
      <c r="AT92" s="9"/>
      <c r="AU92" s="9"/>
      <c r="AV92" s="9"/>
      <c r="AW92" s="9"/>
    </row>
    <row r="93" spans="1:49">
      <c r="A93" s="12"/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A93" s="12"/>
      <c r="AB93" s="12"/>
      <c r="AC93" s="12"/>
      <c r="AD93" s="9"/>
      <c r="AE93" s="9"/>
      <c r="AF93" s="9"/>
      <c r="AG93" s="9"/>
      <c r="AH93" s="9"/>
      <c r="AI93" s="9"/>
      <c r="AJ93" s="9"/>
      <c r="AK93" s="9"/>
      <c r="AL93" s="9"/>
      <c r="AM93" s="9"/>
      <c r="AN93" s="9"/>
      <c r="AO93" s="9"/>
      <c r="AP93" s="9"/>
      <c r="AQ93" s="9"/>
      <c r="AR93" s="9"/>
      <c r="AS93" s="9"/>
      <c r="AT93" s="9"/>
      <c r="AU93" s="9"/>
      <c r="AV93" s="9"/>
      <c r="AW93" s="9"/>
    </row>
    <row r="94" spans="1:49">
      <c r="A94" s="12"/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A94" s="12"/>
      <c r="AB94" s="12"/>
      <c r="AC94" s="12"/>
      <c r="AD94" s="9"/>
      <c r="AE94" s="9"/>
      <c r="AF94" s="9"/>
      <c r="AG94" s="9"/>
      <c r="AH94" s="9"/>
      <c r="AI94" s="9"/>
      <c r="AJ94" s="9"/>
      <c r="AK94" s="9"/>
      <c r="AL94" s="9"/>
      <c r="AM94" s="9"/>
      <c r="AN94" s="9"/>
      <c r="AO94" s="9"/>
      <c r="AP94" s="9"/>
      <c r="AQ94" s="9"/>
      <c r="AR94" s="9"/>
      <c r="AS94" s="9"/>
      <c r="AT94" s="9"/>
      <c r="AU94" s="9"/>
      <c r="AV94" s="9"/>
      <c r="AW94" s="9"/>
    </row>
    <row r="95" spans="1:49">
      <c r="A95" s="12"/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A95" s="12"/>
      <c r="AB95" s="12"/>
      <c r="AC95" s="12"/>
      <c r="AD95" s="9"/>
      <c r="AE95" s="9"/>
      <c r="AF95" s="9"/>
      <c r="AG95" s="9"/>
      <c r="AH95" s="9"/>
      <c r="AI95" s="9"/>
      <c r="AJ95" s="9"/>
      <c r="AK95" s="9"/>
      <c r="AL95" s="9"/>
      <c r="AM95" s="9"/>
      <c r="AN95" s="9"/>
      <c r="AO95" s="9"/>
      <c r="AP95" s="9"/>
      <c r="AQ95" s="9"/>
      <c r="AR95" s="9"/>
      <c r="AS95" s="9"/>
      <c r="AT95" s="9"/>
      <c r="AU95" s="9"/>
      <c r="AV95" s="9"/>
      <c r="AW95" s="9"/>
    </row>
    <row r="96" spans="1:49">
      <c r="A96" s="12"/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  <c r="AA96" s="12"/>
      <c r="AB96" s="12"/>
      <c r="AC96" s="12"/>
      <c r="AD96" s="9"/>
      <c r="AE96" s="9"/>
      <c r="AF96" s="9"/>
      <c r="AG96" s="9"/>
      <c r="AH96" s="9"/>
      <c r="AI96" s="9"/>
      <c r="AJ96" s="9"/>
      <c r="AK96" s="9"/>
      <c r="AL96" s="9"/>
      <c r="AM96" s="9"/>
      <c r="AN96" s="9"/>
      <c r="AO96" s="9"/>
      <c r="AP96" s="9"/>
      <c r="AQ96" s="9"/>
      <c r="AR96" s="9"/>
      <c r="AS96" s="9"/>
      <c r="AT96" s="9"/>
      <c r="AU96" s="9"/>
      <c r="AV96" s="9"/>
      <c r="AW96" s="9"/>
    </row>
    <row r="97" spans="1:49">
      <c r="A97" s="12"/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A97" s="12"/>
      <c r="AB97" s="12"/>
      <c r="AC97" s="12"/>
      <c r="AD97" s="9"/>
      <c r="AE97" s="9"/>
      <c r="AF97" s="9"/>
      <c r="AG97" s="9"/>
      <c r="AH97" s="9"/>
      <c r="AI97" s="9"/>
      <c r="AJ97" s="9"/>
      <c r="AK97" s="9"/>
      <c r="AL97" s="9"/>
      <c r="AM97" s="9"/>
      <c r="AN97" s="9"/>
      <c r="AO97" s="9"/>
      <c r="AP97" s="9"/>
      <c r="AQ97" s="9"/>
      <c r="AR97" s="9"/>
      <c r="AS97" s="9"/>
      <c r="AT97" s="9"/>
      <c r="AU97" s="9"/>
      <c r="AV97" s="9"/>
      <c r="AW97" s="9"/>
    </row>
    <row r="98" spans="1:49">
      <c r="A98" s="12"/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A98" s="12"/>
      <c r="AB98" s="12"/>
      <c r="AC98" s="12"/>
      <c r="AD98" s="9"/>
      <c r="AE98" s="9"/>
      <c r="AF98" s="9"/>
      <c r="AG98" s="9"/>
      <c r="AH98" s="9"/>
      <c r="AI98" s="9"/>
      <c r="AJ98" s="9"/>
      <c r="AK98" s="9"/>
      <c r="AL98" s="9"/>
      <c r="AM98" s="9"/>
      <c r="AN98" s="9"/>
      <c r="AO98" s="9"/>
      <c r="AP98" s="9"/>
      <c r="AQ98" s="9"/>
      <c r="AR98" s="9"/>
      <c r="AS98" s="9"/>
      <c r="AT98" s="9"/>
      <c r="AU98" s="9"/>
      <c r="AV98" s="9"/>
      <c r="AW98" s="9"/>
    </row>
    <row r="99" spans="1:49">
      <c r="A99" s="12"/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  <c r="AA99" s="12"/>
      <c r="AB99" s="12"/>
      <c r="AC99" s="12"/>
      <c r="AD99" s="9"/>
      <c r="AE99" s="9"/>
      <c r="AF99" s="9"/>
      <c r="AG99" s="9"/>
      <c r="AH99" s="9"/>
      <c r="AI99" s="9"/>
      <c r="AJ99" s="9"/>
      <c r="AK99" s="9"/>
      <c r="AL99" s="9"/>
      <c r="AM99" s="9"/>
      <c r="AN99" s="9"/>
      <c r="AO99" s="9"/>
      <c r="AP99" s="9"/>
      <c r="AQ99" s="9"/>
      <c r="AR99" s="9"/>
      <c r="AS99" s="9"/>
      <c r="AT99" s="9"/>
      <c r="AU99" s="9"/>
      <c r="AV99" s="9"/>
      <c r="AW99" s="9"/>
    </row>
    <row r="100" spans="1:49">
      <c r="A100" s="12"/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A100" s="12"/>
      <c r="AB100" s="12"/>
      <c r="AC100" s="12"/>
      <c r="AD100" s="9"/>
      <c r="AE100" s="9"/>
      <c r="AF100" s="9"/>
      <c r="AG100" s="9"/>
      <c r="AH100" s="9"/>
      <c r="AI100" s="9"/>
      <c r="AJ100" s="9"/>
      <c r="AK100" s="9"/>
      <c r="AL100" s="9"/>
      <c r="AM100" s="9"/>
      <c r="AN100" s="9"/>
      <c r="AO100" s="9"/>
      <c r="AP100" s="9"/>
      <c r="AQ100" s="9"/>
      <c r="AR100" s="9"/>
      <c r="AS100" s="9"/>
      <c r="AT100" s="9"/>
      <c r="AU100" s="9"/>
      <c r="AV100" s="9"/>
      <c r="AW100" s="9"/>
    </row>
    <row r="101" spans="1:49">
      <c r="A101" s="12"/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  <c r="AA101" s="12"/>
      <c r="AB101" s="12"/>
      <c r="AC101" s="12"/>
      <c r="AD101" s="9"/>
      <c r="AE101" s="9"/>
      <c r="AF101" s="9"/>
      <c r="AG101" s="9"/>
      <c r="AH101" s="9"/>
      <c r="AI101" s="9"/>
      <c r="AJ101" s="9"/>
      <c r="AK101" s="9"/>
      <c r="AL101" s="9"/>
      <c r="AM101" s="9"/>
      <c r="AN101" s="9"/>
      <c r="AO101" s="9"/>
      <c r="AP101" s="9"/>
      <c r="AQ101" s="9"/>
      <c r="AR101" s="9"/>
      <c r="AS101" s="9"/>
      <c r="AT101" s="9"/>
      <c r="AU101" s="9"/>
      <c r="AV101" s="9"/>
      <c r="AW101" s="9"/>
    </row>
    <row r="102" spans="1:49">
      <c r="A102" s="12"/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  <c r="AA102" s="12"/>
      <c r="AB102" s="12"/>
      <c r="AC102" s="12"/>
      <c r="AD102" s="9"/>
      <c r="AE102" s="9"/>
      <c r="AF102" s="9"/>
      <c r="AG102" s="9"/>
      <c r="AH102" s="9"/>
      <c r="AI102" s="9"/>
      <c r="AJ102" s="9"/>
      <c r="AK102" s="9"/>
      <c r="AL102" s="9"/>
      <c r="AM102" s="9"/>
      <c r="AN102" s="9"/>
      <c r="AO102" s="9"/>
      <c r="AP102" s="9"/>
      <c r="AQ102" s="9"/>
      <c r="AR102" s="9"/>
      <c r="AS102" s="9"/>
      <c r="AT102" s="9"/>
      <c r="AU102" s="9"/>
      <c r="AV102" s="9"/>
      <c r="AW102" s="9"/>
    </row>
    <row r="103" spans="1:49">
      <c r="A103" s="12"/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  <c r="AA103" s="12"/>
      <c r="AB103" s="12"/>
      <c r="AC103" s="12"/>
      <c r="AD103" s="9"/>
      <c r="AE103" s="9"/>
      <c r="AF103" s="9"/>
      <c r="AG103" s="9"/>
      <c r="AH103" s="9"/>
      <c r="AI103" s="9"/>
      <c r="AJ103" s="9"/>
      <c r="AK103" s="9"/>
      <c r="AL103" s="9"/>
      <c r="AM103" s="9"/>
      <c r="AN103" s="9"/>
      <c r="AO103" s="9"/>
      <c r="AP103" s="9"/>
      <c r="AQ103" s="9"/>
      <c r="AR103" s="9"/>
      <c r="AS103" s="9"/>
      <c r="AT103" s="9"/>
      <c r="AU103" s="9"/>
      <c r="AV103" s="9"/>
      <c r="AW103" s="9"/>
    </row>
    <row r="104" spans="1:49">
      <c r="A104" s="12"/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  <c r="AA104" s="12"/>
      <c r="AB104" s="12"/>
      <c r="AC104" s="12"/>
      <c r="AD104" s="9"/>
      <c r="AE104" s="9"/>
      <c r="AF104" s="9"/>
      <c r="AG104" s="9"/>
      <c r="AH104" s="9"/>
      <c r="AI104" s="9"/>
      <c r="AJ104" s="9"/>
      <c r="AK104" s="9"/>
      <c r="AL104" s="9"/>
      <c r="AM104" s="9"/>
      <c r="AN104" s="9"/>
      <c r="AO104" s="9"/>
      <c r="AP104" s="9"/>
      <c r="AQ104" s="9"/>
      <c r="AR104" s="9"/>
      <c r="AS104" s="9"/>
      <c r="AT104" s="9"/>
      <c r="AU104" s="9"/>
      <c r="AV104" s="9"/>
      <c r="AW104" s="9"/>
    </row>
    <row r="105" spans="1:49">
      <c r="A105" s="12"/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  <c r="AA105" s="12"/>
      <c r="AB105" s="12"/>
      <c r="AC105" s="12"/>
      <c r="AD105" s="9"/>
      <c r="AE105" s="9"/>
      <c r="AF105" s="9"/>
      <c r="AG105" s="9"/>
      <c r="AH105" s="9"/>
      <c r="AI105" s="9"/>
      <c r="AJ105" s="9"/>
      <c r="AK105" s="9"/>
      <c r="AL105" s="9"/>
      <c r="AM105" s="9"/>
      <c r="AN105" s="9"/>
      <c r="AO105" s="9"/>
      <c r="AP105" s="9"/>
      <c r="AQ105" s="9"/>
      <c r="AR105" s="9"/>
      <c r="AS105" s="9"/>
      <c r="AT105" s="9"/>
      <c r="AU105" s="9"/>
      <c r="AV105" s="9"/>
      <c r="AW105" s="9"/>
    </row>
    <row r="106" spans="1:49">
      <c r="A106" s="12"/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  <c r="AA106" s="12"/>
      <c r="AB106" s="12"/>
      <c r="AC106" s="12"/>
      <c r="AD106" s="9"/>
      <c r="AE106" s="9"/>
      <c r="AF106" s="9"/>
      <c r="AG106" s="9"/>
      <c r="AH106" s="9"/>
      <c r="AI106" s="9"/>
      <c r="AJ106" s="9"/>
      <c r="AK106" s="9"/>
      <c r="AL106" s="9"/>
      <c r="AM106" s="9"/>
      <c r="AN106" s="9"/>
      <c r="AO106" s="9"/>
      <c r="AP106" s="9"/>
      <c r="AQ106" s="9"/>
      <c r="AR106" s="9"/>
      <c r="AS106" s="9"/>
      <c r="AT106" s="9"/>
      <c r="AU106" s="9"/>
      <c r="AV106" s="9"/>
      <c r="AW106" s="9"/>
    </row>
    <row r="107" spans="1:49">
      <c r="A107" s="12"/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  <c r="AA107" s="12"/>
      <c r="AB107" s="12"/>
      <c r="AC107" s="12"/>
      <c r="AD107" s="9"/>
      <c r="AE107" s="9"/>
      <c r="AF107" s="9"/>
      <c r="AG107" s="9"/>
      <c r="AH107" s="9"/>
      <c r="AI107" s="9"/>
      <c r="AJ107" s="9"/>
      <c r="AK107" s="9"/>
      <c r="AL107" s="9"/>
      <c r="AM107" s="9"/>
      <c r="AN107" s="9"/>
      <c r="AO107" s="9"/>
      <c r="AP107" s="9"/>
      <c r="AQ107" s="9"/>
      <c r="AR107" s="9"/>
      <c r="AS107" s="9"/>
      <c r="AT107" s="9"/>
      <c r="AU107" s="9"/>
      <c r="AV107" s="9"/>
      <c r="AW107" s="9"/>
    </row>
    <row r="108" spans="1:49">
      <c r="A108" s="12"/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  <c r="AA108" s="12"/>
      <c r="AB108" s="12"/>
      <c r="AC108" s="12"/>
      <c r="AD108" s="9"/>
      <c r="AE108" s="9"/>
      <c r="AF108" s="9"/>
      <c r="AG108" s="9"/>
      <c r="AH108" s="9"/>
      <c r="AI108" s="9"/>
      <c r="AJ108" s="9"/>
      <c r="AK108" s="9"/>
      <c r="AL108" s="9"/>
      <c r="AM108" s="9"/>
      <c r="AN108" s="9"/>
      <c r="AO108" s="9"/>
      <c r="AP108" s="9"/>
      <c r="AQ108" s="9"/>
      <c r="AR108" s="9"/>
      <c r="AS108" s="9"/>
      <c r="AT108" s="9"/>
      <c r="AU108" s="9"/>
      <c r="AV108" s="9"/>
      <c r="AW108" s="9"/>
    </row>
    <row r="109" spans="1:49">
      <c r="A109" s="12"/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  <c r="AA109" s="12"/>
      <c r="AB109" s="12"/>
      <c r="AC109" s="12"/>
      <c r="AD109" s="9"/>
      <c r="AE109" s="9"/>
      <c r="AF109" s="9"/>
      <c r="AG109" s="9"/>
      <c r="AH109" s="9"/>
      <c r="AI109" s="9"/>
      <c r="AJ109" s="9"/>
      <c r="AK109" s="9"/>
      <c r="AL109" s="9"/>
      <c r="AM109" s="9"/>
      <c r="AN109" s="9"/>
      <c r="AO109" s="9"/>
      <c r="AP109" s="9"/>
      <c r="AQ109" s="9"/>
      <c r="AR109" s="9"/>
      <c r="AS109" s="9"/>
      <c r="AT109" s="9"/>
      <c r="AU109" s="9"/>
      <c r="AV109" s="9"/>
      <c r="AW109" s="9"/>
    </row>
    <row r="110" spans="1:49">
      <c r="A110" s="12"/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  <c r="AA110" s="12"/>
      <c r="AB110" s="12"/>
      <c r="AC110" s="12"/>
      <c r="AD110" s="9"/>
      <c r="AE110" s="9"/>
      <c r="AF110" s="9"/>
      <c r="AG110" s="9"/>
      <c r="AH110" s="9"/>
      <c r="AI110" s="9"/>
      <c r="AJ110" s="9"/>
      <c r="AK110" s="9"/>
      <c r="AL110" s="9"/>
      <c r="AM110" s="9"/>
      <c r="AN110" s="9"/>
      <c r="AO110" s="9"/>
      <c r="AP110" s="9"/>
      <c r="AQ110" s="9"/>
      <c r="AR110" s="9"/>
      <c r="AS110" s="9"/>
      <c r="AT110" s="9"/>
      <c r="AU110" s="9"/>
      <c r="AV110" s="9"/>
      <c r="AW110" s="9"/>
    </row>
    <row r="111" spans="1:49">
      <c r="A111" s="12"/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  <c r="AA111" s="12"/>
      <c r="AB111" s="12"/>
      <c r="AC111" s="12"/>
      <c r="AD111" s="9"/>
      <c r="AE111" s="9"/>
      <c r="AF111" s="9"/>
      <c r="AG111" s="9"/>
      <c r="AH111" s="9"/>
      <c r="AI111" s="9"/>
      <c r="AJ111" s="9"/>
      <c r="AK111" s="9"/>
      <c r="AL111" s="9"/>
      <c r="AM111" s="9"/>
      <c r="AN111" s="9"/>
      <c r="AO111" s="9"/>
      <c r="AP111" s="9"/>
      <c r="AQ111" s="9"/>
      <c r="AR111" s="9"/>
      <c r="AS111" s="9"/>
      <c r="AT111" s="9"/>
      <c r="AU111" s="9"/>
      <c r="AV111" s="9"/>
      <c r="AW111" s="9"/>
    </row>
    <row r="112" spans="1:49">
      <c r="A112" s="12"/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  <c r="AA112" s="12"/>
      <c r="AB112" s="12"/>
      <c r="AC112" s="12"/>
      <c r="AD112" s="9"/>
      <c r="AE112" s="9"/>
      <c r="AF112" s="9"/>
      <c r="AG112" s="9"/>
      <c r="AH112" s="9"/>
      <c r="AI112" s="9"/>
      <c r="AJ112" s="9"/>
      <c r="AK112" s="9"/>
      <c r="AL112" s="9"/>
      <c r="AM112" s="9"/>
      <c r="AN112" s="9"/>
      <c r="AO112" s="9"/>
      <c r="AP112" s="9"/>
      <c r="AQ112" s="9"/>
      <c r="AR112" s="9"/>
      <c r="AS112" s="9"/>
      <c r="AT112" s="9"/>
      <c r="AU112" s="9"/>
      <c r="AV112" s="9"/>
      <c r="AW112" s="9"/>
    </row>
    <row r="113" spans="1:49">
      <c r="A113" s="12"/>
      <c r="B113" s="12"/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  <c r="AA113" s="12"/>
      <c r="AB113" s="12"/>
      <c r="AC113" s="12"/>
      <c r="AD113" s="9"/>
      <c r="AE113" s="9"/>
      <c r="AF113" s="9"/>
      <c r="AG113" s="9"/>
      <c r="AH113" s="9"/>
      <c r="AI113" s="9"/>
      <c r="AJ113" s="9"/>
      <c r="AK113" s="9"/>
      <c r="AL113" s="9"/>
      <c r="AM113" s="9"/>
      <c r="AN113" s="9"/>
      <c r="AO113" s="9"/>
      <c r="AP113" s="9"/>
      <c r="AQ113" s="9"/>
      <c r="AR113" s="9"/>
      <c r="AS113" s="9"/>
      <c r="AT113" s="9"/>
      <c r="AU113" s="9"/>
      <c r="AV113" s="9"/>
      <c r="AW113" s="9"/>
    </row>
    <row r="114" spans="1:49">
      <c r="A114" s="12"/>
      <c r="B114" s="12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  <c r="AA114" s="12"/>
      <c r="AB114" s="12"/>
      <c r="AC114" s="12"/>
      <c r="AD114" s="9"/>
      <c r="AE114" s="9"/>
      <c r="AF114" s="9"/>
      <c r="AG114" s="9"/>
      <c r="AH114" s="9"/>
      <c r="AI114" s="9"/>
      <c r="AJ114" s="9"/>
      <c r="AK114" s="9"/>
      <c r="AL114" s="9"/>
      <c r="AM114" s="9"/>
      <c r="AN114" s="9"/>
      <c r="AO114" s="9"/>
      <c r="AP114" s="9"/>
      <c r="AQ114" s="9"/>
      <c r="AR114" s="9"/>
      <c r="AS114" s="9"/>
      <c r="AT114" s="9"/>
      <c r="AU114" s="9"/>
      <c r="AV114" s="9"/>
      <c r="AW114" s="9"/>
    </row>
    <row r="115" spans="1:49">
      <c r="A115" s="12"/>
      <c r="B115" s="12"/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2"/>
      <c r="AA115" s="12"/>
      <c r="AB115" s="12"/>
      <c r="AC115" s="12"/>
      <c r="AD115" s="9"/>
      <c r="AE115" s="9"/>
      <c r="AF115" s="9"/>
      <c r="AG115" s="9"/>
      <c r="AH115" s="9"/>
      <c r="AI115" s="9"/>
      <c r="AJ115" s="9"/>
      <c r="AK115" s="9"/>
      <c r="AL115" s="9"/>
      <c r="AM115" s="9"/>
      <c r="AN115" s="9"/>
      <c r="AO115" s="9"/>
      <c r="AP115" s="9"/>
      <c r="AQ115" s="9"/>
      <c r="AR115" s="9"/>
      <c r="AS115" s="9"/>
      <c r="AT115" s="9"/>
      <c r="AU115" s="9"/>
      <c r="AV115" s="9"/>
      <c r="AW115" s="9"/>
    </row>
    <row r="116" spans="1:49">
      <c r="A116" s="12"/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2"/>
      <c r="AA116" s="12"/>
      <c r="AB116" s="12"/>
      <c r="AC116" s="12"/>
      <c r="AD116" s="9"/>
      <c r="AE116" s="9"/>
      <c r="AF116" s="9"/>
      <c r="AG116" s="9"/>
      <c r="AH116" s="9"/>
      <c r="AI116" s="9"/>
      <c r="AJ116" s="9"/>
      <c r="AK116" s="9"/>
      <c r="AL116" s="9"/>
      <c r="AM116" s="9"/>
      <c r="AN116" s="9"/>
      <c r="AO116" s="9"/>
      <c r="AP116" s="9"/>
      <c r="AQ116" s="9"/>
      <c r="AR116" s="9"/>
      <c r="AS116" s="9"/>
      <c r="AT116" s="9"/>
      <c r="AU116" s="9"/>
      <c r="AV116" s="9"/>
      <c r="AW116" s="9"/>
    </row>
    <row r="117" spans="1:49">
      <c r="A117" s="12"/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  <c r="AA117" s="12"/>
      <c r="AB117" s="12"/>
      <c r="AC117" s="12"/>
      <c r="AD117" s="9"/>
      <c r="AE117" s="9"/>
      <c r="AF117" s="9"/>
      <c r="AG117" s="9"/>
      <c r="AH117" s="9"/>
      <c r="AI117" s="9"/>
      <c r="AJ117" s="9"/>
      <c r="AK117" s="9"/>
      <c r="AL117" s="9"/>
      <c r="AM117" s="9"/>
      <c r="AN117" s="9"/>
      <c r="AO117" s="9"/>
      <c r="AP117" s="9"/>
      <c r="AQ117" s="9"/>
      <c r="AR117" s="9"/>
      <c r="AS117" s="9"/>
      <c r="AT117" s="9"/>
      <c r="AU117" s="9"/>
      <c r="AV117" s="9"/>
      <c r="AW117" s="9"/>
    </row>
    <row r="118" spans="1:49">
      <c r="A118" s="12"/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  <c r="AA118" s="12"/>
      <c r="AB118" s="12"/>
      <c r="AC118" s="12"/>
      <c r="AD118" s="9"/>
      <c r="AE118" s="9"/>
      <c r="AF118" s="9"/>
      <c r="AG118" s="9"/>
      <c r="AH118" s="9"/>
      <c r="AI118" s="9"/>
      <c r="AJ118" s="9"/>
      <c r="AK118" s="9"/>
      <c r="AL118" s="9"/>
      <c r="AM118" s="9"/>
      <c r="AN118" s="9"/>
      <c r="AO118" s="9"/>
      <c r="AP118" s="9"/>
      <c r="AQ118" s="9"/>
      <c r="AR118" s="9"/>
      <c r="AS118" s="9"/>
      <c r="AT118" s="9"/>
      <c r="AU118" s="9"/>
      <c r="AV118" s="9"/>
      <c r="AW118" s="9"/>
    </row>
    <row r="119" spans="1:49">
      <c r="A119" s="12"/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  <c r="AA119" s="12"/>
      <c r="AB119" s="12"/>
      <c r="AC119" s="12"/>
      <c r="AD119" s="9"/>
      <c r="AE119" s="9"/>
      <c r="AF119" s="9"/>
      <c r="AG119" s="9"/>
      <c r="AH119" s="9"/>
      <c r="AI119" s="9"/>
      <c r="AJ119" s="9"/>
      <c r="AK119" s="9"/>
      <c r="AL119" s="9"/>
      <c r="AM119" s="9"/>
      <c r="AN119" s="9"/>
      <c r="AO119" s="9"/>
      <c r="AP119" s="9"/>
      <c r="AQ119" s="9"/>
      <c r="AR119" s="9"/>
      <c r="AS119" s="9"/>
      <c r="AT119" s="9"/>
      <c r="AU119" s="9"/>
      <c r="AV119" s="9"/>
      <c r="AW119" s="9"/>
    </row>
    <row r="120" spans="1:49">
      <c r="A120" s="12"/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  <c r="AA120" s="12"/>
      <c r="AB120" s="12"/>
      <c r="AC120" s="12"/>
      <c r="AD120" s="9"/>
      <c r="AE120" s="9"/>
      <c r="AF120" s="9"/>
      <c r="AG120" s="9"/>
      <c r="AH120" s="9"/>
      <c r="AI120" s="9"/>
      <c r="AJ120" s="9"/>
      <c r="AK120" s="9"/>
      <c r="AL120" s="9"/>
      <c r="AM120" s="9"/>
      <c r="AN120" s="9"/>
      <c r="AO120" s="9"/>
      <c r="AP120" s="9"/>
      <c r="AQ120" s="9"/>
      <c r="AR120" s="9"/>
      <c r="AS120" s="9"/>
      <c r="AT120" s="9"/>
      <c r="AU120" s="9"/>
      <c r="AV120" s="9"/>
      <c r="AW120" s="9"/>
    </row>
    <row r="121" spans="1:49">
      <c r="A121" s="12"/>
      <c r="B121" s="12"/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  <c r="AA121" s="12"/>
      <c r="AB121" s="12"/>
      <c r="AC121" s="12"/>
      <c r="AD121" s="9"/>
      <c r="AE121" s="9"/>
      <c r="AF121" s="9"/>
      <c r="AG121" s="9"/>
      <c r="AH121" s="9"/>
      <c r="AI121" s="9"/>
      <c r="AJ121" s="9"/>
      <c r="AK121" s="9"/>
      <c r="AL121" s="9"/>
      <c r="AM121" s="9"/>
      <c r="AN121" s="9"/>
      <c r="AO121" s="9"/>
      <c r="AP121" s="9"/>
      <c r="AQ121" s="9"/>
      <c r="AR121" s="9"/>
      <c r="AS121" s="9"/>
      <c r="AT121" s="9"/>
      <c r="AU121" s="9"/>
      <c r="AV121" s="9"/>
      <c r="AW121" s="9"/>
    </row>
    <row r="122" spans="1:49">
      <c r="A122" s="12"/>
      <c r="B122" s="12"/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  <c r="AA122" s="12"/>
      <c r="AB122" s="12"/>
      <c r="AC122" s="12"/>
      <c r="AD122" s="9"/>
      <c r="AE122" s="9"/>
      <c r="AF122" s="9"/>
      <c r="AG122" s="9"/>
      <c r="AH122" s="9"/>
      <c r="AI122" s="9"/>
      <c r="AJ122" s="9"/>
      <c r="AK122" s="9"/>
      <c r="AL122" s="9"/>
      <c r="AM122" s="9"/>
      <c r="AN122" s="9"/>
      <c r="AO122" s="9"/>
      <c r="AP122" s="9"/>
      <c r="AQ122" s="9"/>
      <c r="AR122" s="9"/>
      <c r="AS122" s="9"/>
      <c r="AT122" s="9"/>
      <c r="AU122" s="9"/>
      <c r="AV122" s="9"/>
      <c r="AW122" s="9"/>
    </row>
    <row r="123" spans="1:49">
      <c r="A123" s="12"/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  <c r="AA123" s="12"/>
      <c r="AB123" s="12"/>
      <c r="AC123" s="12"/>
      <c r="AD123" s="9"/>
      <c r="AE123" s="9"/>
      <c r="AF123" s="9"/>
      <c r="AG123" s="9"/>
      <c r="AH123" s="9"/>
      <c r="AI123" s="9"/>
      <c r="AJ123" s="9"/>
      <c r="AK123" s="9"/>
      <c r="AL123" s="9"/>
      <c r="AM123" s="9"/>
      <c r="AN123" s="9"/>
      <c r="AO123" s="9"/>
      <c r="AP123" s="9"/>
      <c r="AQ123" s="9"/>
      <c r="AR123" s="9"/>
      <c r="AS123" s="9"/>
      <c r="AT123" s="9"/>
      <c r="AU123" s="9"/>
      <c r="AV123" s="9"/>
      <c r="AW123" s="9"/>
    </row>
    <row r="124" spans="1:49">
      <c r="A124" s="12"/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2"/>
      <c r="AA124" s="12"/>
      <c r="AB124" s="12"/>
      <c r="AC124" s="12"/>
      <c r="AD124" s="9"/>
      <c r="AE124" s="9"/>
      <c r="AF124" s="9"/>
      <c r="AG124" s="9"/>
      <c r="AH124" s="9"/>
      <c r="AI124" s="9"/>
      <c r="AJ124" s="9"/>
      <c r="AK124" s="9"/>
      <c r="AL124" s="9"/>
      <c r="AM124" s="9"/>
      <c r="AN124" s="9"/>
      <c r="AO124" s="9"/>
      <c r="AP124" s="9"/>
      <c r="AQ124" s="9"/>
      <c r="AR124" s="9"/>
      <c r="AS124" s="9"/>
      <c r="AT124" s="9"/>
      <c r="AU124" s="9"/>
      <c r="AV124" s="9"/>
      <c r="AW124" s="9"/>
    </row>
    <row r="125" spans="1:49">
      <c r="A125" s="12"/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2"/>
      <c r="AA125" s="12"/>
      <c r="AB125" s="12"/>
      <c r="AC125" s="12"/>
      <c r="AD125" s="9"/>
      <c r="AE125" s="9"/>
      <c r="AF125" s="9"/>
      <c r="AG125" s="9"/>
      <c r="AH125" s="9"/>
      <c r="AI125" s="9"/>
      <c r="AJ125" s="9"/>
      <c r="AK125" s="9"/>
      <c r="AL125" s="9"/>
      <c r="AM125" s="9"/>
      <c r="AN125" s="9"/>
      <c r="AO125" s="9"/>
      <c r="AP125" s="9"/>
      <c r="AQ125" s="9"/>
      <c r="AR125" s="9"/>
      <c r="AS125" s="9"/>
      <c r="AT125" s="9"/>
      <c r="AU125" s="9"/>
      <c r="AV125" s="9"/>
      <c r="AW125" s="9"/>
    </row>
    <row r="126" spans="1:49">
      <c r="A126" s="12"/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  <c r="AA126" s="12"/>
      <c r="AB126" s="12"/>
      <c r="AC126" s="12"/>
      <c r="AD126" s="9"/>
      <c r="AE126" s="9"/>
      <c r="AF126" s="9"/>
      <c r="AG126" s="9"/>
      <c r="AH126" s="9"/>
      <c r="AI126" s="9"/>
      <c r="AJ126" s="9"/>
      <c r="AK126" s="9"/>
      <c r="AL126" s="9"/>
      <c r="AM126" s="9"/>
      <c r="AN126" s="9"/>
      <c r="AO126" s="9"/>
      <c r="AP126" s="9"/>
      <c r="AQ126" s="9"/>
      <c r="AR126" s="9"/>
      <c r="AS126" s="9"/>
      <c r="AT126" s="9"/>
      <c r="AU126" s="9"/>
      <c r="AV126" s="9"/>
      <c r="AW126" s="9"/>
    </row>
    <row r="127" spans="1:49">
      <c r="A127" s="12"/>
      <c r="B127" s="12"/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  <c r="AA127" s="12"/>
      <c r="AB127" s="12"/>
      <c r="AC127" s="12"/>
      <c r="AD127" s="9"/>
      <c r="AE127" s="9"/>
      <c r="AF127" s="9"/>
      <c r="AG127" s="9"/>
      <c r="AH127" s="9"/>
      <c r="AI127" s="9"/>
      <c r="AJ127" s="9"/>
      <c r="AK127" s="9"/>
      <c r="AL127" s="9"/>
      <c r="AM127" s="9"/>
      <c r="AN127" s="9"/>
      <c r="AO127" s="9"/>
      <c r="AP127" s="9"/>
      <c r="AQ127" s="9"/>
      <c r="AR127" s="9"/>
      <c r="AS127" s="9"/>
      <c r="AT127" s="9"/>
      <c r="AU127" s="9"/>
      <c r="AV127" s="9"/>
      <c r="AW127" s="9"/>
    </row>
    <row r="128" spans="1:49">
      <c r="A128" s="12"/>
      <c r="B128" s="12"/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  <c r="Y128" s="12"/>
      <c r="Z128" s="12"/>
      <c r="AA128" s="12"/>
      <c r="AB128" s="12"/>
      <c r="AC128" s="12"/>
      <c r="AD128" s="9"/>
      <c r="AE128" s="9"/>
      <c r="AF128" s="9"/>
      <c r="AG128" s="9"/>
      <c r="AH128" s="9"/>
      <c r="AI128" s="9"/>
      <c r="AJ128" s="9"/>
      <c r="AK128" s="9"/>
      <c r="AL128" s="9"/>
      <c r="AM128" s="9"/>
      <c r="AN128" s="9"/>
      <c r="AO128" s="9"/>
      <c r="AP128" s="9"/>
      <c r="AQ128" s="9"/>
      <c r="AR128" s="9"/>
      <c r="AS128" s="9"/>
      <c r="AT128" s="9"/>
      <c r="AU128" s="9"/>
      <c r="AV128" s="9"/>
      <c r="AW128" s="9"/>
    </row>
    <row r="129" spans="1:49">
      <c r="A129" s="12"/>
      <c r="B129" s="12"/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  <c r="Y129" s="12"/>
      <c r="Z129" s="12"/>
      <c r="AA129" s="12"/>
      <c r="AB129" s="12"/>
      <c r="AC129" s="12"/>
      <c r="AD129" s="9"/>
      <c r="AE129" s="9"/>
      <c r="AF129" s="9"/>
      <c r="AG129" s="9"/>
      <c r="AH129" s="9"/>
      <c r="AI129" s="9"/>
      <c r="AJ129" s="9"/>
      <c r="AK129" s="9"/>
      <c r="AL129" s="9"/>
      <c r="AM129" s="9"/>
      <c r="AN129" s="9"/>
      <c r="AO129" s="9"/>
      <c r="AP129" s="9"/>
      <c r="AQ129" s="9"/>
      <c r="AR129" s="9"/>
      <c r="AS129" s="9"/>
      <c r="AT129" s="9"/>
      <c r="AU129" s="9"/>
      <c r="AV129" s="9"/>
      <c r="AW129" s="9"/>
    </row>
    <row r="130" spans="1:49">
      <c r="A130" s="12"/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  <c r="Y130" s="12"/>
      <c r="Z130" s="12"/>
      <c r="AA130" s="12"/>
      <c r="AB130" s="12"/>
      <c r="AC130" s="12"/>
      <c r="AD130" s="9"/>
      <c r="AE130" s="9"/>
      <c r="AF130" s="9"/>
      <c r="AG130" s="9"/>
      <c r="AH130" s="9"/>
      <c r="AI130" s="9"/>
      <c r="AJ130" s="9"/>
      <c r="AK130" s="9"/>
      <c r="AL130" s="9"/>
      <c r="AM130" s="9"/>
      <c r="AN130" s="9"/>
      <c r="AO130" s="9"/>
      <c r="AP130" s="9"/>
      <c r="AQ130" s="9"/>
      <c r="AR130" s="9"/>
      <c r="AS130" s="9"/>
      <c r="AT130" s="9"/>
      <c r="AU130" s="9"/>
      <c r="AV130" s="9"/>
      <c r="AW130" s="9"/>
    </row>
    <row r="131" spans="1:49">
      <c r="A131" s="12"/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  <c r="Y131" s="12"/>
      <c r="Z131" s="12"/>
      <c r="AA131" s="12"/>
      <c r="AB131" s="12"/>
      <c r="AC131" s="12"/>
      <c r="AD131" s="9"/>
      <c r="AE131" s="9"/>
      <c r="AF131" s="9"/>
      <c r="AG131" s="9"/>
      <c r="AH131" s="9"/>
      <c r="AI131" s="9"/>
      <c r="AJ131" s="9"/>
      <c r="AK131" s="9"/>
      <c r="AL131" s="9"/>
      <c r="AM131" s="9"/>
      <c r="AN131" s="9"/>
      <c r="AO131" s="9"/>
      <c r="AP131" s="9"/>
      <c r="AQ131" s="9"/>
      <c r="AR131" s="9"/>
      <c r="AS131" s="9"/>
      <c r="AT131" s="9"/>
      <c r="AU131" s="9"/>
      <c r="AV131" s="9"/>
      <c r="AW131" s="9"/>
    </row>
    <row r="132" spans="1:49">
      <c r="A132" s="12"/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  <c r="Y132" s="12"/>
      <c r="Z132" s="12"/>
      <c r="AA132" s="12"/>
      <c r="AB132" s="12"/>
      <c r="AC132" s="12"/>
      <c r="AD132" s="9"/>
      <c r="AE132" s="9"/>
      <c r="AF132" s="9"/>
      <c r="AG132" s="9"/>
      <c r="AH132" s="9"/>
      <c r="AI132" s="9"/>
      <c r="AJ132" s="9"/>
      <c r="AK132" s="9"/>
      <c r="AL132" s="9"/>
      <c r="AM132" s="9"/>
      <c r="AN132" s="9"/>
      <c r="AO132" s="9"/>
      <c r="AP132" s="9"/>
      <c r="AQ132" s="9"/>
      <c r="AR132" s="9"/>
      <c r="AS132" s="9"/>
      <c r="AT132" s="9"/>
      <c r="AU132" s="9"/>
      <c r="AV132" s="9"/>
      <c r="AW132" s="9"/>
    </row>
    <row r="133" spans="1:49">
      <c r="A133" s="12"/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  <c r="Y133" s="12"/>
      <c r="Z133" s="12"/>
      <c r="AA133" s="12"/>
      <c r="AB133" s="12"/>
      <c r="AC133" s="12"/>
      <c r="AD133" s="9"/>
      <c r="AE133" s="9"/>
      <c r="AF133" s="9"/>
      <c r="AG133" s="9"/>
      <c r="AH133" s="9"/>
      <c r="AI133" s="9"/>
      <c r="AJ133" s="9"/>
      <c r="AK133" s="9"/>
      <c r="AL133" s="9"/>
      <c r="AM133" s="9"/>
      <c r="AN133" s="9"/>
      <c r="AO133" s="9"/>
      <c r="AP133" s="9"/>
      <c r="AQ133" s="9"/>
      <c r="AR133" s="9"/>
      <c r="AS133" s="9"/>
      <c r="AT133" s="9"/>
      <c r="AU133" s="9"/>
      <c r="AV133" s="9"/>
      <c r="AW133" s="9"/>
    </row>
    <row r="134" spans="1:49">
      <c r="A134" s="12"/>
      <c r="B134" s="12"/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  <c r="Y134" s="12"/>
      <c r="Z134" s="12"/>
      <c r="AA134" s="12"/>
      <c r="AB134" s="12"/>
      <c r="AC134" s="12"/>
      <c r="AD134" s="9"/>
      <c r="AE134" s="9"/>
      <c r="AF134" s="9"/>
      <c r="AG134" s="9"/>
      <c r="AH134" s="9"/>
      <c r="AI134" s="9"/>
      <c r="AJ134" s="9"/>
      <c r="AK134" s="9"/>
      <c r="AL134" s="9"/>
      <c r="AM134" s="9"/>
      <c r="AN134" s="9"/>
      <c r="AO134" s="9"/>
      <c r="AP134" s="9"/>
      <c r="AQ134" s="9"/>
      <c r="AR134" s="9"/>
      <c r="AS134" s="9"/>
      <c r="AT134" s="9"/>
      <c r="AU134" s="9"/>
      <c r="AV134" s="9"/>
      <c r="AW134" s="9"/>
    </row>
    <row r="135" spans="1:49">
      <c r="A135" s="12"/>
      <c r="B135" s="12"/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  <c r="Y135" s="12"/>
      <c r="Z135" s="12"/>
      <c r="AA135" s="12"/>
      <c r="AB135" s="12"/>
      <c r="AC135" s="12"/>
      <c r="AD135" s="9"/>
      <c r="AE135" s="9"/>
      <c r="AF135" s="9"/>
      <c r="AG135" s="9"/>
      <c r="AH135" s="9"/>
      <c r="AI135" s="9"/>
      <c r="AJ135" s="9"/>
      <c r="AK135" s="9"/>
      <c r="AL135" s="9"/>
      <c r="AM135" s="9"/>
      <c r="AN135" s="9"/>
      <c r="AO135" s="9"/>
      <c r="AP135" s="9"/>
      <c r="AQ135" s="9"/>
      <c r="AR135" s="9"/>
      <c r="AS135" s="9"/>
      <c r="AT135" s="9"/>
      <c r="AU135" s="9"/>
      <c r="AV135" s="9"/>
      <c r="AW135" s="9"/>
    </row>
    <row r="136" spans="1:49">
      <c r="A136" s="12"/>
      <c r="B136" s="12"/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  <c r="Y136" s="12"/>
      <c r="Z136" s="12"/>
      <c r="AA136" s="12"/>
      <c r="AB136" s="12"/>
      <c r="AC136" s="12"/>
      <c r="AD136" s="9"/>
      <c r="AE136" s="9"/>
      <c r="AF136" s="9"/>
      <c r="AG136" s="9"/>
      <c r="AH136" s="9"/>
      <c r="AI136" s="9"/>
      <c r="AJ136" s="9"/>
      <c r="AK136" s="9"/>
      <c r="AL136" s="9"/>
      <c r="AM136" s="9"/>
      <c r="AN136" s="9"/>
      <c r="AO136" s="9"/>
      <c r="AP136" s="9"/>
      <c r="AQ136" s="9"/>
      <c r="AR136" s="9"/>
      <c r="AS136" s="9"/>
      <c r="AT136" s="9"/>
      <c r="AU136" s="9"/>
      <c r="AV136" s="9"/>
      <c r="AW136" s="9"/>
    </row>
    <row r="137" spans="1:49">
      <c r="A137" s="12"/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  <c r="Y137" s="12"/>
      <c r="Z137" s="12"/>
      <c r="AA137" s="12"/>
      <c r="AB137" s="12"/>
      <c r="AC137" s="12"/>
      <c r="AD137" s="9"/>
      <c r="AE137" s="9"/>
      <c r="AF137" s="9"/>
      <c r="AG137" s="9"/>
      <c r="AH137" s="9"/>
      <c r="AI137" s="9"/>
      <c r="AJ137" s="9"/>
      <c r="AK137" s="9"/>
      <c r="AL137" s="9"/>
      <c r="AM137" s="9"/>
      <c r="AN137" s="9"/>
      <c r="AO137" s="9"/>
      <c r="AP137" s="9"/>
      <c r="AQ137" s="9"/>
      <c r="AR137" s="9"/>
      <c r="AS137" s="9"/>
      <c r="AT137" s="9"/>
      <c r="AU137" s="9"/>
      <c r="AV137" s="9"/>
      <c r="AW137" s="9"/>
    </row>
    <row r="138" spans="1:49">
      <c r="A138" s="12"/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  <c r="Y138" s="12"/>
      <c r="Z138" s="12"/>
      <c r="AA138" s="12"/>
      <c r="AB138" s="12"/>
      <c r="AC138" s="12"/>
      <c r="AD138" s="9"/>
      <c r="AE138" s="9"/>
      <c r="AF138" s="9"/>
      <c r="AG138" s="9"/>
      <c r="AH138" s="9"/>
      <c r="AI138" s="9"/>
      <c r="AJ138" s="9"/>
      <c r="AK138" s="9"/>
      <c r="AL138" s="9"/>
      <c r="AM138" s="9"/>
      <c r="AN138" s="9"/>
      <c r="AO138" s="9"/>
      <c r="AP138" s="9"/>
      <c r="AQ138" s="9"/>
      <c r="AR138" s="9"/>
      <c r="AS138" s="9"/>
      <c r="AT138" s="9"/>
      <c r="AU138" s="9"/>
      <c r="AV138" s="9"/>
      <c r="AW138" s="9"/>
    </row>
    <row r="139" spans="1:49">
      <c r="A139" s="12"/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  <c r="Y139" s="12"/>
      <c r="Z139" s="12"/>
      <c r="AA139" s="12"/>
      <c r="AB139" s="12"/>
      <c r="AC139" s="12"/>
      <c r="AD139" s="9"/>
      <c r="AE139" s="9"/>
      <c r="AF139" s="9"/>
      <c r="AG139" s="9"/>
      <c r="AH139" s="9"/>
      <c r="AI139" s="9"/>
      <c r="AJ139" s="9"/>
      <c r="AK139" s="9"/>
      <c r="AL139" s="9"/>
      <c r="AM139" s="9"/>
      <c r="AN139" s="9"/>
      <c r="AO139" s="9"/>
      <c r="AP139" s="9"/>
      <c r="AQ139" s="9"/>
      <c r="AR139" s="9"/>
      <c r="AS139" s="9"/>
      <c r="AT139" s="9"/>
      <c r="AU139" s="9"/>
      <c r="AV139" s="9"/>
      <c r="AW139" s="9"/>
    </row>
    <row r="140" spans="1:49">
      <c r="A140" s="12"/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/>
      <c r="Y140" s="12"/>
      <c r="Z140" s="12"/>
      <c r="AA140" s="12"/>
      <c r="AB140" s="12"/>
      <c r="AC140" s="12"/>
      <c r="AD140" s="9"/>
      <c r="AE140" s="9"/>
      <c r="AF140" s="9"/>
      <c r="AG140" s="9"/>
      <c r="AH140" s="9"/>
      <c r="AI140" s="9"/>
      <c r="AJ140" s="9"/>
      <c r="AK140" s="9"/>
      <c r="AL140" s="9"/>
      <c r="AM140" s="9"/>
      <c r="AN140" s="9"/>
      <c r="AO140" s="9"/>
      <c r="AP140" s="9"/>
      <c r="AQ140" s="9"/>
      <c r="AR140" s="9"/>
      <c r="AS140" s="9"/>
      <c r="AT140" s="9"/>
      <c r="AU140" s="9"/>
      <c r="AV140" s="9"/>
      <c r="AW140" s="9"/>
    </row>
    <row r="141" spans="1:49">
      <c r="A141" s="12"/>
      <c r="B141" s="12"/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/>
      <c r="Y141" s="12"/>
      <c r="Z141" s="12"/>
      <c r="AA141" s="12"/>
      <c r="AB141" s="12"/>
      <c r="AC141" s="12"/>
      <c r="AD141" s="9"/>
      <c r="AE141" s="9"/>
      <c r="AF141" s="9"/>
      <c r="AG141" s="9"/>
      <c r="AH141" s="9"/>
      <c r="AI141" s="9"/>
      <c r="AJ141" s="9"/>
      <c r="AK141" s="9"/>
      <c r="AL141" s="9"/>
      <c r="AM141" s="9"/>
      <c r="AN141" s="9"/>
      <c r="AO141" s="9"/>
      <c r="AP141" s="9"/>
      <c r="AQ141" s="9"/>
      <c r="AR141" s="9"/>
      <c r="AS141" s="9"/>
      <c r="AT141" s="9"/>
      <c r="AU141" s="9"/>
      <c r="AV141" s="9"/>
      <c r="AW141" s="9"/>
    </row>
    <row r="142" spans="1:49">
      <c r="A142" s="12"/>
      <c r="B142" s="12"/>
      <c r="C142" s="12"/>
      <c r="D142" s="12"/>
      <c r="E142" s="12"/>
      <c r="F142" s="12"/>
      <c r="G142" s="12"/>
      <c r="H142" s="12"/>
      <c r="I142" s="12"/>
      <c r="J142" s="12"/>
      <c r="K142" s="12"/>
      <c r="L142" s="12"/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2"/>
      <c r="X142" s="12"/>
      <c r="Y142" s="12"/>
      <c r="Z142" s="12"/>
      <c r="AA142" s="12"/>
      <c r="AB142" s="12"/>
      <c r="AC142" s="12"/>
      <c r="AD142" s="9"/>
      <c r="AE142" s="9"/>
      <c r="AF142" s="9"/>
      <c r="AG142" s="9"/>
      <c r="AH142" s="9"/>
      <c r="AI142" s="9"/>
      <c r="AJ142" s="9"/>
      <c r="AK142" s="9"/>
      <c r="AL142" s="9"/>
      <c r="AM142" s="9"/>
      <c r="AN142" s="9"/>
      <c r="AO142" s="9"/>
      <c r="AP142" s="9"/>
      <c r="AQ142" s="9"/>
      <c r="AR142" s="9"/>
      <c r="AS142" s="9"/>
      <c r="AT142" s="9"/>
      <c r="AU142" s="9"/>
      <c r="AV142" s="9"/>
      <c r="AW142" s="9"/>
    </row>
    <row r="143" spans="1:49">
      <c r="A143" s="12"/>
      <c r="B143" s="12"/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/>
      <c r="Y143" s="12"/>
      <c r="Z143" s="12"/>
      <c r="AA143" s="12"/>
      <c r="AB143" s="12"/>
      <c r="AC143" s="12"/>
      <c r="AD143" s="9"/>
      <c r="AE143" s="9"/>
      <c r="AF143" s="9"/>
      <c r="AG143" s="9"/>
      <c r="AH143" s="9"/>
      <c r="AI143" s="9"/>
      <c r="AJ143" s="9"/>
      <c r="AK143" s="9"/>
      <c r="AL143" s="9"/>
      <c r="AM143" s="9"/>
      <c r="AN143" s="9"/>
      <c r="AO143" s="9"/>
      <c r="AP143" s="9"/>
      <c r="AQ143" s="9"/>
      <c r="AR143" s="9"/>
      <c r="AS143" s="9"/>
      <c r="AT143" s="9"/>
      <c r="AU143" s="9"/>
      <c r="AV143" s="9"/>
      <c r="AW143" s="9"/>
    </row>
    <row r="144" spans="1:49">
      <c r="A144" s="12"/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  <c r="X144" s="12"/>
      <c r="Y144" s="12"/>
      <c r="Z144" s="12"/>
      <c r="AA144" s="12"/>
      <c r="AB144" s="12"/>
      <c r="AC144" s="12"/>
      <c r="AD144" s="9"/>
      <c r="AE144" s="9"/>
      <c r="AF144" s="9"/>
      <c r="AG144" s="9"/>
      <c r="AH144" s="9"/>
      <c r="AI144" s="9"/>
      <c r="AJ144" s="9"/>
      <c r="AK144" s="9"/>
      <c r="AL144" s="9"/>
      <c r="AM144" s="9"/>
      <c r="AN144" s="9"/>
      <c r="AO144" s="9"/>
      <c r="AP144" s="9"/>
      <c r="AQ144" s="9"/>
      <c r="AR144" s="9"/>
      <c r="AS144" s="9"/>
      <c r="AT144" s="9"/>
      <c r="AU144" s="9"/>
      <c r="AV144" s="9"/>
      <c r="AW144" s="9"/>
    </row>
    <row r="145" spans="1:49">
      <c r="A145" s="12"/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X145" s="12"/>
      <c r="Y145" s="12"/>
      <c r="Z145" s="12"/>
      <c r="AA145" s="12"/>
      <c r="AB145" s="12"/>
      <c r="AC145" s="12"/>
      <c r="AD145" s="9"/>
      <c r="AE145" s="9"/>
      <c r="AF145" s="9"/>
      <c r="AG145" s="9"/>
      <c r="AH145" s="9"/>
      <c r="AI145" s="9"/>
      <c r="AJ145" s="9"/>
      <c r="AK145" s="9"/>
      <c r="AL145" s="9"/>
      <c r="AM145" s="9"/>
      <c r="AN145" s="9"/>
      <c r="AO145" s="9"/>
      <c r="AP145" s="9"/>
      <c r="AQ145" s="9"/>
      <c r="AR145" s="9"/>
      <c r="AS145" s="9"/>
      <c r="AT145" s="9"/>
      <c r="AU145" s="9"/>
      <c r="AV145" s="9"/>
      <c r="AW145" s="9"/>
    </row>
    <row r="146" spans="1:49">
      <c r="A146" s="12"/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  <c r="X146" s="12"/>
      <c r="Y146" s="12"/>
      <c r="Z146" s="12"/>
      <c r="AA146" s="12"/>
      <c r="AB146" s="12"/>
      <c r="AC146" s="12"/>
      <c r="AD146" s="9"/>
      <c r="AE146" s="9"/>
      <c r="AF146" s="9"/>
      <c r="AG146" s="9"/>
      <c r="AH146" s="9"/>
      <c r="AI146" s="9"/>
      <c r="AJ146" s="9"/>
      <c r="AK146" s="9"/>
      <c r="AL146" s="9"/>
      <c r="AM146" s="9"/>
      <c r="AN146" s="9"/>
      <c r="AO146" s="9"/>
      <c r="AP146" s="9"/>
      <c r="AQ146" s="9"/>
      <c r="AR146" s="9"/>
      <c r="AS146" s="9"/>
      <c r="AT146" s="9"/>
      <c r="AU146" s="9"/>
      <c r="AV146" s="9"/>
      <c r="AW146" s="9"/>
    </row>
    <row r="147" spans="1:49">
      <c r="A147" s="12"/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  <c r="Y147" s="12"/>
      <c r="Z147" s="12"/>
      <c r="AA147" s="12"/>
      <c r="AB147" s="12"/>
      <c r="AC147" s="12"/>
      <c r="AD147" s="9"/>
      <c r="AE147" s="9"/>
      <c r="AF147" s="9"/>
      <c r="AG147" s="9"/>
      <c r="AH147" s="9"/>
      <c r="AI147" s="9"/>
      <c r="AJ147" s="9"/>
      <c r="AK147" s="9"/>
      <c r="AL147" s="9"/>
      <c r="AM147" s="9"/>
      <c r="AN147" s="9"/>
      <c r="AO147" s="9"/>
      <c r="AP147" s="9"/>
      <c r="AQ147" s="9"/>
      <c r="AR147" s="9"/>
      <c r="AS147" s="9"/>
      <c r="AT147" s="9"/>
      <c r="AU147" s="9"/>
      <c r="AV147" s="9"/>
      <c r="AW147" s="9"/>
    </row>
    <row r="148" spans="1:49">
      <c r="A148" s="12"/>
      <c r="B148" s="12"/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  <c r="Y148" s="12"/>
      <c r="Z148" s="12"/>
      <c r="AA148" s="12"/>
      <c r="AB148" s="12"/>
      <c r="AC148" s="12"/>
      <c r="AD148" s="9"/>
      <c r="AE148" s="9"/>
      <c r="AF148" s="9"/>
      <c r="AG148" s="9"/>
      <c r="AH148" s="9"/>
      <c r="AI148" s="9"/>
      <c r="AJ148" s="9"/>
      <c r="AK148" s="9"/>
      <c r="AL148" s="9"/>
      <c r="AM148" s="9"/>
      <c r="AN148" s="9"/>
      <c r="AO148" s="9"/>
      <c r="AP148" s="9"/>
      <c r="AQ148" s="9"/>
      <c r="AR148" s="9"/>
      <c r="AS148" s="9"/>
      <c r="AT148" s="9"/>
      <c r="AU148" s="9"/>
      <c r="AV148" s="9"/>
      <c r="AW148" s="9"/>
    </row>
    <row r="149" spans="1:49">
      <c r="A149" s="12"/>
      <c r="B149" s="12"/>
      <c r="C149" s="12"/>
      <c r="D149" s="12"/>
      <c r="E149" s="12"/>
      <c r="F149" s="12"/>
      <c r="G149" s="12"/>
      <c r="H149" s="12"/>
      <c r="I149" s="12"/>
      <c r="J149" s="12"/>
      <c r="K149" s="12"/>
      <c r="L149" s="12"/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2"/>
      <c r="X149" s="12"/>
      <c r="Y149" s="12"/>
      <c r="Z149" s="12"/>
      <c r="AA149" s="12"/>
      <c r="AB149" s="12"/>
      <c r="AC149" s="12"/>
      <c r="AD149" s="9"/>
      <c r="AE149" s="9"/>
      <c r="AF149" s="9"/>
      <c r="AG149" s="9"/>
      <c r="AH149" s="9"/>
      <c r="AI149" s="9"/>
      <c r="AJ149" s="9"/>
      <c r="AK149" s="9"/>
      <c r="AL149" s="9"/>
      <c r="AM149" s="9"/>
      <c r="AN149" s="9"/>
      <c r="AO149" s="9"/>
      <c r="AP149" s="9"/>
      <c r="AQ149" s="9"/>
      <c r="AR149" s="9"/>
      <c r="AS149" s="9"/>
      <c r="AT149" s="9"/>
      <c r="AU149" s="9"/>
      <c r="AV149" s="9"/>
      <c r="AW149" s="9"/>
    </row>
    <row r="150" spans="1:49">
      <c r="A150" s="12"/>
      <c r="B150" s="12"/>
      <c r="C150" s="12"/>
      <c r="D150" s="12"/>
      <c r="E150" s="12"/>
      <c r="F150" s="12"/>
      <c r="G150" s="12"/>
      <c r="H150" s="12"/>
      <c r="I150" s="12"/>
      <c r="J150" s="12"/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  <c r="X150" s="12"/>
      <c r="Y150" s="12"/>
      <c r="Z150" s="12"/>
      <c r="AA150" s="12"/>
      <c r="AB150" s="12"/>
      <c r="AC150" s="12"/>
      <c r="AD150" s="9"/>
      <c r="AE150" s="9"/>
      <c r="AF150" s="9"/>
      <c r="AG150" s="9"/>
      <c r="AH150" s="9"/>
      <c r="AI150" s="9"/>
      <c r="AJ150" s="9"/>
      <c r="AK150" s="9"/>
      <c r="AL150" s="9"/>
      <c r="AM150" s="9"/>
      <c r="AN150" s="9"/>
      <c r="AO150" s="9"/>
      <c r="AP150" s="9"/>
      <c r="AQ150" s="9"/>
      <c r="AR150" s="9"/>
      <c r="AS150" s="9"/>
      <c r="AT150" s="9"/>
      <c r="AU150" s="9"/>
      <c r="AV150" s="9"/>
      <c r="AW150" s="9"/>
    </row>
    <row r="151" spans="1:49">
      <c r="A151" s="12"/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  <c r="X151" s="12"/>
      <c r="Y151" s="12"/>
      <c r="Z151" s="12"/>
      <c r="AA151" s="12"/>
      <c r="AB151" s="12"/>
      <c r="AC151" s="12"/>
      <c r="AD151" s="9"/>
      <c r="AE151" s="9"/>
      <c r="AF151" s="9"/>
      <c r="AG151" s="9"/>
      <c r="AH151" s="9"/>
      <c r="AI151" s="9"/>
      <c r="AJ151" s="9"/>
      <c r="AK151" s="9"/>
      <c r="AL151" s="9"/>
      <c r="AM151" s="9"/>
      <c r="AN151" s="9"/>
      <c r="AO151" s="9"/>
      <c r="AP151" s="9"/>
      <c r="AQ151" s="9"/>
      <c r="AR151" s="9"/>
      <c r="AS151" s="9"/>
      <c r="AT151" s="9"/>
      <c r="AU151" s="9"/>
      <c r="AV151" s="9"/>
      <c r="AW151" s="9"/>
    </row>
    <row r="152" spans="1:49">
      <c r="A152" s="12"/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  <c r="X152" s="12"/>
      <c r="Y152" s="12"/>
      <c r="Z152" s="12"/>
      <c r="AA152" s="12"/>
      <c r="AB152" s="12"/>
      <c r="AC152" s="12"/>
      <c r="AD152" s="9"/>
      <c r="AE152" s="9"/>
      <c r="AF152" s="9"/>
      <c r="AG152" s="9"/>
      <c r="AH152" s="9"/>
      <c r="AI152" s="9"/>
      <c r="AJ152" s="9"/>
      <c r="AK152" s="9"/>
      <c r="AL152" s="9"/>
      <c r="AM152" s="9"/>
      <c r="AN152" s="9"/>
      <c r="AO152" s="9"/>
      <c r="AP152" s="9"/>
      <c r="AQ152" s="9"/>
      <c r="AR152" s="9"/>
      <c r="AS152" s="9"/>
      <c r="AT152" s="9"/>
      <c r="AU152" s="9"/>
      <c r="AV152" s="9"/>
      <c r="AW152" s="9"/>
    </row>
    <row r="153" spans="1:49">
      <c r="A153" s="12"/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  <c r="X153" s="12"/>
      <c r="Y153" s="12"/>
      <c r="Z153" s="12"/>
      <c r="AA153" s="12"/>
      <c r="AB153" s="12"/>
      <c r="AC153" s="12"/>
      <c r="AD153" s="9"/>
      <c r="AE153" s="9"/>
      <c r="AF153" s="9"/>
      <c r="AG153" s="9"/>
      <c r="AH153" s="9"/>
      <c r="AI153" s="9"/>
      <c r="AJ153" s="9"/>
      <c r="AK153" s="9"/>
      <c r="AL153" s="9"/>
      <c r="AM153" s="9"/>
      <c r="AN153" s="9"/>
      <c r="AO153" s="9"/>
      <c r="AP153" s="9"/>
      <c r="AQ153" s="9"/>
      <c r="AR153" s="9"/>
      <c r="AS153" s="9"/>
      <c r="AT153" s="9"/>
      <c r="AU153" s="9"/>
      <c r="AV153" s="9"/>
      <c r="AW153" s="9"/>
    </row>
    <row r="154" spans="1:49">
      <c r="A154" s="12"/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  <c r="X154" s="12"/>
      <c r="Y154" s="12"/>
      <c r="Z154" s="12"/>
      <c r="AA154" s="12"/>
      <c r="AB154" s="12"/>
      <c r="AC154" s="12"/>
      <c r="AD154" s="9"/>
      <c r="AE154" s="9"/>
      <c r="AF154" s="9"/>
      <c r="AG154" s="9"/>
      <c r="AH154" s="9"/>
      <c r="AI154" s="9"/>
      <c r="AJ154" s="9"/>
      <c r="AK154" s="9"/>
      <c r="AL154" s="9"/>
      <c r="AM154" s="9"/>
      <c r="AN154" s="9"/>
      <c r="AO154" s="9"/>
      <c r="AP154" s="9"/>
      <c r="AQ154" s="9"/>
      <c r="AR154" s="9"/>
      <c r="AS154" s="9"/>
      <c r="AT154" s="9"/>
      <c r="AU154" s="9"/>
      <c r="AV154" s="9"/>
      <c r="AW154" s="9"/>
    </row>
    <row r="155" spans="1:49">
      <c r="A155" s="12"/>
      <c r="B155" s="12"/>
      <c r="C155" s="12"/>
      <c r="D155" s="12"/>
      <c r="E155" s="12"/>
      <c r="F155" s="12"/>
      <c r="G155" s="12"/>
      <c r="H155" s="12"/>
      <c r="I155" s="12"/>
      <c r="J155" s="12"/>
      <c r="K155" s="12"/>
      <c r="L155" s="12"/>
      <c r="M155" s="12"/>
      <c r="N155" s="12"/>
      <c r="O155" s="12"/>
      <c r="P155" s="12"/>
      <c r="Q155" s="12"/>
      <c r="R155" s="12"/>
      <c r="S155" s="12"/>
      <c r="T155" s="12"/>
      <c r="U155" s="12"/>
      <c r="V155" s="12"/>
      <c r="W155" s="12"/>
      <c r="X155" s="12"/>
      <c r="Y155" s="12"/>
      <c r="Z155" s="12"/>
      <c r="AA155" s="12"/>
      <c r="AB155" s="12"/>
      <c r="AC155" s="12"/>
      <c r="AD155" s="9"/>
      <c r="AE155" s="9"/>
      <c r="AF155" s="9"/>
      <c r="AG155" s="9"/>
      <c r="AH155" s="9"/>
      <c r="AI155" s="9"/>
      <c r="AJ155" s="9"/>
      <c r="AK155" s="9"/>
      <c r="AL155" s="9"/>
      <c r="AM155" s="9"/>
      <c r="AN155" s="9"/>
      <c r="AO155" s="9"/>
      <c r="AP155" s="9"/>
      <c r="AQ155" s="9"/>
      <c r="AR155" s="9"/>
      <c r="AS155" s="9"/>
      <c r="AT155" s="9"/>
      <c r="AU155" s="9"/>
      <c r="AV155" s="9"/>
      <c r="AW155" s="9"/>
    </row>
    <row r="156" spans="1:49">
      <c r="A156" s="12"/>
      <c r="B156" s="12"/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  <c r="X156" s="12"/>
      <c r="Y156" s="12"/>
      <c r="Z156" s="12"/>
      <c r="AA156" s="12"/>
      <c r="AB156" s="12"/>
      <c r="AC156" s="12"/>
      <c r="AD156" s="9"/>
      <c r="AE156" s="9"/>
      <c r="AF156" s="9"/>
      <c r="AG156" s="9"/>
      <c r="AH156" s="9"/>
      <c r="AI156" s="9"/>
      <c r="AJ156" s="9"/>
      <c r="AK156" s="9"/>
      <c r="AL156" s="9"/>
      <c r="AM156" s="9"/>
      <c r="AN156" s="9"/>
      <c r="AO156" s="9"/>
      <c r="AP156" s="9"/>
      <c r="AQ156" s="9"/>
      <c r="AR156" s="9"/>
      <c r="AS156" s="9"/>
      <c r="AT156" s="9"/>
      <c r="AU156" s="9"/>
      <c r="AV156" s="9"/>
      <c r="AW156" s="9"/>
    </row>
    <row r="157" spans="1:49">
      <c r="A157" s="12"/>
      <c r="B157" s="12"/>
      <c r="C157" s="12"/>
      <c r="D157" s="12"/>
      <c r="E157" s="12"/>
      <c r="F157" s="12"/>
      <c r="G157" s="12"/>
      <c r="H157" s="12"/>
      <c r="I157" s="12"/>
      <c r="J157" s="12"/>
      <c r="K157" s="12"/>
      <c r="L157" s="12"/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2"/>
      <c r="X157" s="12"/>
      <c r="Y157" s="12"/>
      <c r="Z157" s="12"/>
      <c r="AA157" s="12"/>
      <c r="AB157" s="12"/>
      <c r="AC157" s="12"/>
      <c r="AD157" s="9"/>
      <c r="AE157" s="9"/>
      <c r="AF157" s="9"/>
      <c r="AG157" s="9"/>
      <c r="AH157" s="9"/>
      <c r="AI157" s="9"/>
      <c r="AJ157" s="9"/>
      <c r="AK157" s="9"/>
      <c r="AL157" s="9"/>
      <c r="AM157" s="9"/>
      <c r="AN157" s="9"/>
      <c r="AO157" s="9"/>
      <c r="AP157" s="9"/>
      <c r="AQ157" s="9"/>
      <c r="AR157" s="9"/>
      <c r="AS157" s="9"/>
      <c r="AT157" s="9"/>
      <c r="AU157" s="9"/>
      <c r="AV157" s="9"/>
      <c r="AW157" s="9"/>
    </row>
    <row r="158" spans="1:49">
      <c r="A158" s="12"/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  <c r="X158" s="12"/>
      <c r="Y158" s="12"/>
      <c r="Z158" s="12"/>
      <c r="AA158" s="12"/>
      <c r="AB158" s="12"/>
      <c r="AC158" s="12"/>
      <c r="AD158" s="9"/>
      <c r="AE158" s="9"/>
      <c r="AF158" s="9"/>
      <c r="AG158" s="9"/>
      <c r="AH158" s="9"/>
      <c r="AI158" s="9"/>
      <c r="AJ158" s="9"/>
      <c r="AK158" s="9"/>
      <c r="AL158" s="9"/>
      <c r="AM158" s="9"/>
      <c r="AN158" s="9"/>
      <c r="AO158" s="9"/>
      <c r="AP158" s="9"/>
      <c r="AQ158" s="9"/>
      <c r="AR158" s="9"/>
      <c r="AS158" s="9"/>
      <c r="AT158" s="9"/>
      <c r="AU158" s="9"/>
      <c r="AV158" s="9"/>
      <c r="AW158" s="9"/>
    </row>
    <row r="159" spans="1:49">
      <c r="A159" s="12"/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  <c r="X159" s="12"/>
      <c r="Y159" s="12"/>
      <c r="Z159" s="12"/>
      <c r="AA159" s="12"/>
      <c r="AB159" s="12"/>
      <c r="AC159" s="12"/>
      <c r="AD159" s="9"/>
      <c r="AE159" s="9"/>
      <c r="AF159" s="9"/>
      <c r="AG159" s="9"/>
      <c r="AH159" s="9"/>
      <c r="AI159" s="9"/>
      <c r="AJ159" s="9"/>
      <c r="AK159" s="9"/>
      <c r="AL159" s="9"/>
      <c r="AM159" s="9"/>
      <c r="AN159" s="9"/>
      <c r="AO159" s="9"/>
      <c r="AP159" s="9"/>
      <c r="AQ159" s="9"/>
      <c r="AR159" s="9"/>
      <c r="AS159" s="9"/>
      <c r="AT159" s="9"/>
      <c r="AU159" s="9"/>
      <c r="AV159" s="9"/>
      <c r="AW159" s="9"/>
    </row>
    <row r="160" spans="1:49">
      <c r="A160" s="12"/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U160" s="12"/>
      <c r="V160" s="12"/>
      <c r="W160" s="12"/>
      <c r="X160" s="12"/>
      <c r="Y160" s="12"/>
      <c r="Z160" s="12"/>
      <c r="AA160" s="12"/>
      <c r="AB160" s="12"/>
      <c r="AC160" s="12"/>
      <c r="AD160" s="9"/>
      <c r="AE160" s="9"/>
      <c r="AF160" s="9"/>
      <c r="AG160" s="9"/>
      <c r="AH160" s="9"/>
      <c r="AI160" s="9"/>
      <c r="AJ160" s="9"/>
      <c r="AK160" s="9"/>
      <c r="AL160" s="9"/>
      <c r="AM160" s="9"/>
      <c r="AN160" s="9"/>
      <c r="AO160" s="9"/>
      <c r="AP160" s="9"/>
      <c r="AQ160" s="9"/>
      <c r="AR160" s="9"/>
      <c r="AS160" s="9"/>
      <c r="AT160" s="9"/>
      <c r="AU160" s="9"/>
      <c r="AV160" s="9"/>
      <c r="AW160" s="9"/>
    </row>
    <row r="161" spans="1:49">
      <c r="A161" s="12"/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2"/>
      <c r="N161" s="12"/>
      <c r="O161" s="12"/>
      <c r="P161" s="12"/>
      <c r="Q161" s="12"/>
      <c r="R161" s="12"/>
      <c r="S161" s="12"/>
      <c r="T161" s="12"/>
      <c r="U161" s="12"/>
      <c r="V161" s="12"/>
      <c r="W161" s="12"/>
      <c r="X161" s="12"/>
      <c r="Y161" s="12"/>
      <c r="Z161" s="12"/>
      <c r="AA161" s="12"/>
      <c r="AB161" s="12"/>
      <c r="AC161" s="12"/>
      <c r="AD161" s="9"/>
      <c r="AE161" s="9"/>
      <c r="AF161" s="9"/>
      <c r="AG161" s="9"/>
      <c r="AH161" s="9"/>
      <c r="AI161" s="9"/>
      <c r="AJ161" s="9"/>
      <c r="AK161" s="9"/>
      <c r="AL161" s="9"/>
      <c r="AM161" s="9"/>
      <c r="AN161" s="9"/>
      <c r="AO161" s="9"/>
      <c r="AP161" s="9"/>
      <c r="AQ161" s="9"/>
      <c r="AR161" s="9"/>
      <c r="AS161" s="9"/>
      <c r="AT161" s="9"/>
      <c r="AU161" s="9"/>
      <c r="AV161" s="9"/>
      <c r="AW161" s="9"/>
    </row>
    <row r="162" spans="1:49">
      <c r="A162" s="12"/>
      <c r="B162" s="12"/>
      <c r="C162" s="12"/>
      <c r="D162" s="12"/>
      <c r="E162" s="12"/>
      <c r="F162" s="12"/>
      <c r="G162" s="12"/>
      <c r="H162" s="12"/>
      <c r="I162" s="12"/>
      <c r="J162" s="12"/>
      <c r="K162" s="12"/>
      <c r="L162" s="12"/>
      <c r="M162" s="12"/>
      <c r="N162" s="12"/>
      <c r="O162" s="12"/>
      <c r="P162" s="12"/>
      <c r="Q162" s="12"/>
      <c r="R162" s="12"/>
      <c r="S162" s="12"/>
      <c r="T162" s="12"/>
      <c r="U162" s="12"/>
      <c r="V162" s="12"/>
      <c r="W162" s="12"/>
      <c r="X162" s="12"/>
      <c r="Y162" s="12"/>
      <c r="Z162" s="12"/>
      <c r="AA162" s="12"/>
      <c r="AB162" s="12"/>
      <c r="AC162" s="12"/>
      <c r="AD162" s="9"/>
      <c r="AE162" s="9"/>
      <c r="AF162" s="9"/>
      <c r="AG162" s="9"/>
      <c r="AH162" s="9"/>
      <c r="AI162" s="9"/>
      <c r="AJ162" s="9"/>
      <c r="AK162" s="9"/>
      <c r="AL162" s="9"/>
      <c r="AM162" s="9"/>
      <c r="AN162" s="9"/>
      <c r="AO162" s="9"/>
      <c r="AP162" s="9"/>
      <c r="AQ162" s="9"/>
      <c r="AR162" s="9"/>
      <c r="AS162" s="9"/>
      <c r="AT162" s="9"/>
      <c r="AU162" s="9"/>
      <c r="AV162" s="9"/>
      <c r="AW162" s="9"/>
    </row>
    <row r="163" spans="1:49">
      <c r="A163" s="12"/>
      <c r="B163" s="12"/>
      <c r="C163" s="12"/>
      <c r="D163" s="12"/>
      <c r="E163" s="12"/>
      <c r="F163" s="12"/>
      <c r="G163" s="12"/>
      <c r="H163" s="12"/>
      <c r="I163" s="12"/>
      <c r="J163" s="12"/>
      <c r="K163" s="12"/>
      <c r="L163" s="12"/>
      <c r="M163" s="12"/>
      <c r="N163" s="12"/>
      <c r="O163" s="12"/>
      <c r="P163" s="12"/>
      <c r="Q163" s="12"/>
      <c r="R163" s="12"/>
      <c r="S163" s="12"/>
      <c r="T163" s="12"/>
      <c r="U163" s="12"/>
      <c r="V163" s="12"/>
      <c r="W163" s="12"/>
      <c r="X163" s="12"/>
      <c r="Y163" s="12"/>
      <c r="Z163" s="12"/>
      <c r="AA163" s="12"/>
      <c r="AB163" s="12"/>
      <c r="AC163" s="12"/>
      <c r="AD163" s="9"/>
      <c r="AE163" s="9"/>
      <c r="AF163" s="9"/>
      <c r="AG163" s="9"/>
      <c r="AH163" s="9"/>
      <c r="AI163" s="9"/>
      <c r="AJ163" s="9"/>
      <c r="AK163" s="9"/>
      <c r="AL163" s="9"/>
      <c r="AM163" s="9"/>
      <c r="AN163" s="9"/>
      <c r="AO163" s="9"/>
      <c r="AP163" s="9"/>
      <c r="AQ163" s="9"/>
      <c r="AR163" s="9"/>
      <c r="AS163" s="9"/>
      <c r="AT163" s="9"/>
      <c r="AU163" s="9"/>
      <c r="AV163" s="9"/>
      <c r="AW163" s="9"/>
    </row>
    <row r="164" spans="1:49">
      <c r="A164" s="12"/>
      <c r="B164" s="12"/>
      <c r="C164" s="12"/>
      <c r="D164" s="12"/>
      <c r="E164" s="12"/>
      <c r="F164" s="12"/>
      <c r="G164" s="12"/>
      <c r="H164" s="12"/>
      <c r="I164" s="12"/>
      <c r="J164" s="12"/>
      <c r="K164" s="12"/>
      <c r="L164" s="12"/>
      <c r="M164" s="12"/>
      <c r="N164" s="12"/>
      <c r="O164" s="12"/>
      <c r="P164" s="12"/>
      <c r="Q164" s="12"/>
      <c r="R164" s="12"/>
      <c r="S164" s="12"/>
      <c r="T164" s="12"/>
      <c r="U164" s="12"/>
      <c r="V164" s="12"/>
      <c r="W164" s="12"/>
      <c r="X164" s="12"/>
      <c r="Y164" s="12"/>
      <c r="Z164" s="12"/>
      <c r="AA164" s="12"/>
      <c r="AB164" s="12"/>
      <c r="AC164" s="12"/>
      <c r="AD164" s="9"/>
      <c r="AE164" s="9"/>
      <c r="AF164" s="9"/>
      <c r="AG164" s="9"/>
      <c r="AH164" s="9"/>
      <c r="AI164" s="9"/>
      <c r="AJ164" s="9"/>
      <c r="AK164" s="9"/>
      <c r="AL164" s="9"/>
      <c r="AM164" s="9"/>
      <c r="AN164" s="9"/>
      <c r="AO164" s="9"/>
      <c r="AP164" s="9"/>
      <c r="AQ164" s="9"/>
      <c r="AR164" s="9"/>
      <c r="AS164" s="9"/>
      <c r="AT164" s="9"/>
      <c r="AU164" s="9"/>
      <c r="AV164" s="9"/>
      <c r="AW164" s="9"/>
    </row>
    <row r="165" spans="1:49">
      <c r="A165" s="12"/>
      <c r="B165" s="12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2"/>
      <c r="N165" s="12"/>
      <c r="O165" s="12"/>
      <c r="P165" s="12"/>
      <c r="Q165" s="12"/>
      <c r="R165" s="12"/>
      <c r="S165" s="12"/>
      <c r="T165" s="12"/>
      <c r="U165" s="12"/>
      <c r="V165" s="12"/>
      <c r="W165" s="12"/>
      <c r="X165" s="12"/>
      <c r="Y165" s="12"/>
      <c r="Z165" s="12"/>
      <c r="AA165" s="12"/>
      <c r="AB165" s="12"/>
      <c r="AC165" s="12"/>
      <c r="AD165" s="9"/>
      <c r="AE165" s="9"/>
      <c r="AF165" s="9"/>
      <c r="AG165" s="9"/>
      <c r="AH165" s="9"/>
      <c r="AI165" s="9"/>
      <c r="AJ165" s="9"/>
      <c r="AK165" s="9"/>
      <c r="AL165" s="9"/>
      <c r="AM165" s="9"/>
      <c r="AN165" s="9"/>
      <c r="AO165" s="9"/>
      <c r="AP165" s="9"/>
      <c r="AQ165" s="9"/>
      <c r="AR165" s="9"/>
      <c r="AS165" s="9"/>
      <c r="AT165" s="9"/>
      <c r="AU165" s="9"/>
      <c r="AV165" s="9"/>
      <c r="AW165" s="9"/>
    </row>
    <row r="166" spans="1:49">
      <c r="A166" s="9"/>
      <c r="B166" s="9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  <c r="AA166" s="9"/>
      <c r="AB166" s="9"/>
      <c r="AC166" s="9"/>
      <c r="AD166" s="9"/>
      <c r="AE166" s="9"/>
      <c r="AF166" s="9"/>
      <c r="AG166" s="9"/>
      <c r="AH166" s="9"/>
      <c r="AI166" s="9"/>
      <c r="AJ166" s="9"/>
      <c r="AK166" s="9"/>
      <c r="AL166" s="9"/>
      <c r="AM166" s="9"/>
      <c r="AN166" s="9"/>
      <c r="AO166" s="9"/>
      <c r="AP166" s="9"/>
      <c r="AQ166" s="9"/>
      <c r="AR166" s="9"/>
      <c r="AS166" s="9"/>
      <c r="AT166" s="9"/>
      <c r="AU166" s="9"/>
      <c r="AV166" s="9"/>
      <c r="AW166" s="9"/>
    </row>
    <row r="167" spans="1:49">
      <c r="A167" s="9"/>
      <c r="B167" s="9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  <c r="AA167" s="9"/>
      <c r="AB167" s="9"/>
      <c r="AC167" s="9"/>
      <c r="AD167" s="9"/>
      <c r="AE167" s="9"/>
      <c r="AF167" s="9"/>
      <c r="AG167" s="9"/>
      <c r="AH167" s="9"/>
      <c r="AI167" s="9"/>
      <c r="AJ167" s="9"/>
      <c r="AK167" s="9"/>
      <c r="AL167" s="9"/>
      <c r="AM167" s="9"/>
      <c r="AN167" s="9"/>
      <c r="AO167" s="9"/>
      <c r="AP167" s="9"/>
      <c r="AQ167" s="9"/>
      <c r="AR167" s="9"/>
      <c r="AS167" s="9"/>
      <c r="AT167" s="9"/>
      <c r="AU167" s="9"/>
      <c r="AV167" s="9"/>
      <c r="AW167" s="9"/>
    </row>
    <row r="168" spans="1:49">
      <c r="A168" s="9"/>
      <c r="B168" s="9"/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  <c r="AA168" s="9"/>
      <c r="AB168" s="9"/>
      <c r="AC168" s="9"/>
      <c r="AD168" s="9"/>
      <c r="AE168" s="9"/>
      <c r="AF168" s="9"/>
      <c r="AG168" s="9"/>
      <c r="AH168" s="9"/>
      <c r="AI168" s="9"/>
      <c r="AJ168" s="9"/>
      <c r="AK168" s="9"/>
      <c r="AL168" s="9"/>
      <c r="AM168" s="9"/>
      <c r="AN168" s="9"/>
      <c r="AO168" s="9"/>
      <c r="AP168" s="9"/>
      <c r="AQ168" s="9"/>
      <c r="AR168" s="9"/>
      <c r="AS168" s="9"/>
      <c r="AT168" s="9"/>
      <c r="AU168" s="9"/>
      <c r="AV168" s="9"/>
      <c r="AW168" s="9"/>
    </row>
    <row r="169" spans="1:49">
      <c r="A169" s="9"/>
      <c r="B169" s="9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  <c r="AA169" s="9"/>
      <c r="AB169" s="9"/>
      <c r="AC169" s="9"/>
      <c r="AD169" s="9"/>
      <c r="AE169" s="9"/>
      <c r="AF169" s="9"/>
      <c r="AG169" s="9"/>
      <c r="AH169" s="9"/>
      <c r="AI169" s="9"/>
      <c r="AJ169" s="9"/>
      <c r="AK169" s="9"/>
      <c r="AL169" s="9"/>
      <c r="AM169" s="9"/>
      <c r="AN169" s="9"/>
      <c r="AO169" s="9"/>
      <c r="AP169" s="9"/>
      <c r="AQ169" s="9"/>
      <c r="AR169" s="9"/>
      <c r="AS169" s="9"/>
      <c r="AT169" s="9"/>
      <c r="AU169" s="9"/>
      <c r="AV169" s="9"/>
      <c r="AW169" s="9"/>
    </row>
    <row r="170" spans="1:49">
      <c r="A170" s="9"/>
      <c r="B170" s="9"/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  <c r="AA170" s="9"/>
      <c r="AB170" s="9"/>
      <c r="AC170" s="9"/>
      <c r="AD170" s="9"/>
      <c r="AE170" s="9"/>
      <c r="AF170" s="9"/>
      <c r="AG170" s="9"/>
      <c r="AH170" s="9"/>
      <c r="AI170" s="9"/>
      <c r="AJ170" s="9"/>
      <c r="AK170" s="9"/>
      <c r="AL170" s="9"/>
      <c r="AM170" s="9"/>
      <c r="AN170" s="9"/>
      <c r="AO170" s="9"/>
      <c r="AP170" s="9"/>
      <c r="AQ170" s="9"/>
      <c r="AR170" s="9"/>
      <c r="AS170" s="9"/>
      <c r="AT170" s="9"/>
      <c r="AU170" s="9"/>
      <c r="AV170" s="9"/>
      <c r="AW170" s="9"/>
    </row>
    <row r="171" spans="1:49">
      <c r="A171" s="9"/>
      <c r="B171" s="9"/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  <c r="AA171" s="9"/>
      <c r="AB171" s="9"/>
      <c r="AC171" s="9"/>
      <c r="AD171" s="9"/>
      <c r="AE171" s="9"/>
      <c r="AF171" s="9"/>
      <c r="AG171" s="9"/>
      <c r="AH171" s="9"/>
      <c r="AI171" s="9"/>
      <c r="AJ171" s="9"/>
      <c r="AK171" s="9"/>
      <c r="AL171" s="9"/>
      <c r="AM171" s="9"/>
      <c r="AN171" s="9"/>
      <c r="AO171" s="9"/>
      <c r="AP171" s="9"/>
      <c r="AQ171" s="9"/>
      <c r="AR171" s="9"/>
      <c r="AS171" s="9"/>
      <c r="AT171" s="9"/>
      <c r="AU171" s="9"/>
      <c r="AV171" s="9"/>
      <c r="AW171" s="9"/>
    </row>
    <row r="172" spans="1:49">
      <c r="A172" s="9"/>
      <c r="B172" s="9"/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  <c r="AA172" s="9"/>
      <c r="AB172" s="9"/>
      <c r="AC172" s="9"/>
      <c r="AD172" s="9"/>
      <c r="AE172" s="9"/>
      <c r="AF172" s="9"/>
      <c r="AG172" s="9"/>
      <c r="AH172" s="9"/>
      <c r="AI172" s="9"/>
      <c r="AJ172" s="9"/>
      <c r="AK172" s="9"/>
      <c r="AL172" s="9"/>
      <c r="AM172" s="9"/>
      <c r="AN172" s="9"/>
      <c r="AO172" s="9"/>
      <c r="AP172" s="9"/>
      <c r="AQ172" s="9"/>
      <c r="AR172" s="9"/>
      <c r="AS172" s="9"/>
      <c r="AT172" s="9"/>
      <c r="AU172" s="9"/>
      <c r="AV172" s="9"/>
      <c r="AW172" s="9"/>
    </row>
    <row r="173" spans="1:49">
      <c r="A173" s="9"/>
      <c r="B173" s="9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  <c r="AA173" s="9"/>
      <c r="AB173" s="9"/>
      <c r="AC173" s="9"/>
      <c r="AD173" s="9"/>
      <c r="AE173" s="9"/>
      <c r="AF173" s="9"/>
      <c r="AG173" s="9"/>
      <c r="AH173" s="9"/>
      <c r="AI173" s="9"/>
      <c r="AJ173" s="9"/>
      <c r="AK173" s="9"/>
      <c r="AL173" s="9"/>
      <c r="AM173" s="9"/>
      <c r="AN173" s="9"/>
      <c r="AO173" s="9"/>
      <c r="AP173" s="9"/>
      <c r="AQ173" s="9"/>
      <c r="AR173" s="9"/>
      <c r="AS173" s="9"/>
      <c r="AT173" s="9"/>
      <c r="AU173" s="9"/>
      <c r="AV173" s="9"/>
      <c r="AW173" s="9"/>
    </row>
    <row r="174" spans="1:49">
      <c r="A174" s="9"/>
      <c r="B174" s="9"/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  <c r="AA174" s="9"/>
      <c r="AB174" s="9"/>
      <c r="AC174" s="9"/>
      <c r="AD174" s="9"/>
      <c r="AE174" s="9"/>
      <c r="AF174" s="9"/>
      <c r="AG174" s="9"/>
      <c r="AH174" s="9"/>
      <c r="AI174" s="9"/>
      <c r="AJ174" s="9"/>
      <c r="AK174" s="9"/>
      <c r="AL174" s="9"/>
      <c r="AM174" s="9"/>
      <c r="AN174" s="9"/>
      <c r="AO174" s="9"/>
      <c r="AP174" s="9"/>
      <c r="AQ174" s="9"/>
      <c r="AR174" s="9"/>
      <c r="AS174" s="9"/>
      <c r="AT174" s="9"/>
      <c r="AU174" s="9"/>
      <c r="AV174" s="9"/>
      <c r="AW174" s="9"/>
    </row>
    <row r="175" spans="1:49">
      <c r="A175" s="9"/>
      <c r="B175" s="9"/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  <c r="AA175" s="9"/>
      <c r="AB175" s="9"/>
      <c r="AC175" s="9"/>
      <c r="AD175" s="9"/>
      <c r="AE175" s="9"/>
      <c r="AF175" s="9"/>
      <c r="AG175" s="9"/>
      <c r="AH175" s="9"/>
      <c r="AI175" s="9"/>
      <c r="AJ175" s="9"/>
      <c r="AK175" s="9"/>
      <c r="AL175" s="9"/>
      <c r="AM175" s="9"/>
      <c r="AN175" s="9"/>
      <c r="AO175" s="9"/>
      <c r="AP175" s="9"/>
      <c r="AQ175" s="9"/>
      <c r="AR175" s="9"/>
      <c r="AS175" s="9"/>
      <c r="AT175" s="9"/>
      <c r="AU175" s="9"/>
      <c r="AV175" s="9"/>
      <c r="AW175" s="9"/>
    </row>
    <row r="176" spans="1:49">
      <c r="A176" s="9"/>
      <c r="B176" s="9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  <c r="AA176" s="9"/>
      <c r="AB176" s="9"/>
      <c r="AC176" s="9"/>
      <c r="AD176" s="9"/>
      <c r="AE176" s="9"/>
      <c r="AF176" s="9"/>
      <c r="AG176" s="9"/>
      <c r="AH176" s="9"/>
      <c r="AI176" s="9"/>
      <c r="AJ176" s="9"/>
      <c r="AK176" s="9"/>
      <c r="AL176" s="9"/>
      <c r="AM176" s="9"/>
      <c r="AN176" s="9"/>
      <c r="AO176" s="9"/>
      <c r="AP176" s="9"/>
      <c r="AQ176" s="9"/>
      <c r="AR176" s="9"/>
      <c r="AS176" s="9"/>
      <c r="AT176" s="9"/>
      <c r="AU176" s="9"/>
      <c r="AV176" s="9"/>
      <c r="AW176" s="9"/>
    </row>
    <row r="177" spans="1:49">
      <c r="A177" s="9"/>
      <c r="B177" s="9"/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  <c r="AA177" s="9"/>
      <c r="AB177" s="9"/>
      <c r="AC177" s="9"/>
      <c r="AD177" s="9"/>
      <c r="AE177" s="9"/>
      <c r="AF177" s="9"/>
      <c r="AG177" s="9"/>
      <c r="AH177" s="9"/>
      <c r="AI177" s="9"/>
      <c r="AJ177" s="9"/>
      <c r="AK177" s="9"/>
      <c r="AL177" s="9"/>
      <c r="AM177" s="9"/>
      <c r="AN177" s="9"/>
      <c r="AO177" s="9"/>
      <c r="AP177" s="9"/>
      <c r="AQ177" s="9"/>
      <c r="AR177" s="9"/>
      <c r="AS177" s="9"/>
      <c r="AT177" s="9"/>
      <c r="AU177" s="9"/>
      <c r="AV177" s="9"/>
      <c r="AW177" s="9"/>
    </row>
    <row r="178" spans="1:49">
      <c r="A178" s="9"/>
      <c r="B178" s="9"/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  <c r="AA178" s="9"/>
      <c r="AB178" s="9"/>
      <c r="AC178" s="9"/>
      <c r="AD178" s="9"/>
      <c r="AE178" s="9"/>
      <c r="AF178" s="9"/>
      <c r="AG178" s="9"/>
      <c r="AH178" s="9"/>
      <c r="AI178" s="9"/>
      <c r="AJ178" s="9"/>
      <c r="AK178" s="9"/>
      <c r="AL178" s="9"/>
      <c r="AM178" s="9"/>
      <c r="AN178" s="9"/>
      <c r="AO178" s="9"/>
      <c r="AP178" s="9"/>
      <c r="AQ178" s="9"/>
      <c r="AR178" s="9"/>
      <c r="AS178" s="9"/>
      <c r="AT178" s="9"/>
      <c r="AU178" s="9"/>
      <c r="AV178" s="9"/>
      <c r="AW178" s="9"/>
    </row>
    <row r="179" spans="1:49">
      <c r="A179" s="9"/>
      <c r="B179" s="9"/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  <c r="AA179" s="9"/>
      <c r="AB179" s="9"/>
      <c r="AC179" s="9"/>
      <c r="AD179" s="9"/>
      <c r="AE179" s="9"/>
      <c r="AF179" s="9"/>
      <c r="AG179" s="9"/>
      <c r="AH179" s="9"/>
      <c r="AI179" s="9"/>
      <c r="AJ179" s="9"/>
      <c r="AK179" s="9"/>
      <c r="AL179" s="9"/>
      <c r="AM179" s="9"/>
      <c r="AN179" s="9"/>
      <c r="AO179" s="9"/>
      <c r="AP179" s="9"/>
      <c r="AQ179" s="9"/>
      <c r="AR179" s="9"/>
      <c r="AS179" s="9"/>
      <c r="AT179" s="9"/>
      <c r="AU179" s="9"/>
      <c r="AV179" s="9"/>
      <c r="AW179" s="9"/>
    </row>
    <row r="180" spans="1:49">
      <c r="A180" s="9"/>
      <c r="B180" s="9"/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  <c r="AA180" s="9"/>
      <c r="AB180" s="9"/>
      <c r="AC180" s="9"/>
      <c r="AD180" s="9"/>
      <c r="AE180" s="9"/>
      <c r="AF180" s="9"/>
      <c r="AG180" s="9"/>
      <c r="AH180" s="9"/>
      <c r="AI180" s="9"/>
      <c r="AJ180" s="9"/>
      <c r="AK180" s="9"/>
      <c r="AL180" s="9"/>
      <c r="AM180" s="9"/>
      <c r="AN180" s="9"/>
      <c r="AO180" s="9"/>
      <c r="AP180" s="9"/>
      <c r="AQ180" s="9"/>
      <c r="AR180" s="9"/>
      <c r="AS180" s="9"/>
      <c r="AT180" s="9"/>
      <c r="AU180" s="9"/>
      <c r="AV180" s="9"/>
      <c r="AW180" s="9"/>
    </row>
    <row r="181" spans="1:49">
      <c r="A181" s="9"/>
      <c r="B181" s="9"/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  <c r="AA181" s="9"/>
      <c r="AB181" s="9"/>
      <c r="AC181" s="9"/>
      <c r="AD181" s="9"/>
      <c r="AE181" s="9"/>
      <c r="AF181" s="9"/>
      <c r="AG181" s="9"/>
      <c r="AH181" s="9"/>
      <c r="AI181" s="9"/>
      <c r="AJ181" s="9"/>
      <c r="AK181" s="9"/>
      <c r="AL181" s="9"/>
      <c r="AM181" s="9"/>
      <c r="AN181" s="9"/>
      <c r="AO181" s="9"/>
      <c r="AP181" s="9"/>
      <c r="AQ181" s="9"/>
      <c r="AR181" s="9"/>
      <c r="AS181" s="9"/>
      <c r="AT181" s="9"/>
      <c r="AU181" s="9"/>
      <c r="AV181" s="9"/>
      <c r="AW181" s="9"/>
    </row>
    <row r="182" spans="1:49">
      <c r="A182" s="9"/>
      <c r="B182" s="9"/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  <c r="AA182" s="9"/>
      <c r="AB182" s="9"/>
      <c r="AC182" s="9"/>
      <c r="AD182" s="9"/>
      <c r="AE182" s="9"/>
      <c r="AF182" s="9"/>
      <c r="AG182" s="9"/>
      <c r="AH182" s="9"/>
      <c r="AI182" s="9"/>
      <c r="AJ182" s="9"/>
      <c r="AK182" s="9"/>
      <c r="AL182" s="9"/>
      <c r="AM182" s="9"/>
      <c r="AN182" s="9"/>
      <c r="AO182" s="9"/>
      <c r="AP182" s="9"/>
      <c r="AQ182" s="9"/>
      <c r="AR182" s="9"/>
      <c r="AS182" s="9"/>
      <c r="AT182" s="9"/>
      <c r="AU182" s="9"/>
      <c r="AV182" s="9"/>
      <c r="AW182" s="9"/>
    </row>
    <row r="183" spans="1:49">
      <c r="A183" s="9"/>
      <c r="B183" s="9"/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  <c r="AA183" s="9"/>
      <c r="AB183" s="9"/>
      <c r="AC183" s="9"/>
      <c r="AD183" s="9"/>
      <c r="AE183" s="9"/>
      <c r="AF183" s="9"/>
      <c r="AG183" s="9"/>
      <c r="AH183" s="9"/>
      <c r="AI183" s="9"/>
      <c r="AJ183" s="9"/>
      <c r="AK183" s="9"/>
      <c r="AL183" s="9"/>
      <c r="AM183" s="9"/>
      <c r="AN183" s="9"/>
      <c r="AO183" s="9"/>
      <c r="AP183" s="9"/>
      <c r="AQ183" s="9"/>
      <c r="AR183" s="9"/>
      <c r="AS183" s="9"/>
      <c r="AT183" s="9"/>
      <c r="AU183" s="9"/>
      <c r="AV183" s="9"/>
      <c r="AW183" s="9"/>
    </row>
    <row r="184" spans="1:49">
      <c r="A184" s="9"/>
      <c r="B184" s="9"/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  <c r="AA184" s="9"/>
      <c r="AB184" s="9"/>
      <c r="AC184" s="9"/>
      <c r="AD184" s="9"/>
      <c r="AE184" s="9"/>
      <c r="AF184" s="9"/>
      <c r="AG184" s="9"/>
      <c r="AH184" s="9"/>
      <c r="AI184" s="9"/>
      <c r="AJ184" s="9"/>
      <c r="AK184" s="9"/>
      <c r="AL184" s="9"/>
      <c r="AM184" s="9"/>
      <c r="AN184" s="9"/>
      <c r="AO184" s="9"/>
      <c r="AP184" s="9"/>
      <c r="AQ184" s="9"/>
      <c r="AR184" s="9"/>
      <c r="AS184" s="9"/>
      <c r="AT184" s="9"/>
      <c r="AU184" s="9"/>
      <c r="AV184" s="9"/>
      <c r="AW184" s="9"/>
    </row>
    <row r="185" spans="1:49">
      <c r="A185" s="9"/>
      <c r="B185" s="9"/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  <c r="AA185" s="9"/>
      <c r="AB185" s="9"/>
      <c r="AC185" s="9"/>
      <c r="AD185" s="9"/>
      <c r="AE185" s="9"/>
      <c r="AF185" s="9"/>
      <c r="AG185" s="9"/>
      <c r="AH185" s="9"/>
      <c r="AI185" s="9"/>
      <c r="AJ185" s="9"/>
      <c r="AK185" s="9"/>
      <c r="AL185" s="9"/>
      <c r="AM185" s="9"/>
      <c r="AN185" s="9"/>
      <c r="AO185" s="9"/>
      <c r="AP185" s="9"/>
      <c r="AQ185" s="9"/>
      <c r="AR185" s="9"/>
      <c r="AS185" s="9"/>
      <c r="AT185" s="9"/>
      <c r="AU185" s="9"/>
      <c r="AV185" s="9"/>
      <c r="AW185" s="9"/>
    </row>
    <row r="186" spans="1:49">
      <c r="A186" s="9"/>
      <c r="B186" s="9"/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  <c r="AA186" s="9"/>
      <c r="AB186" s="9"/>
      <c r="AC186" s="9"/>
      <c r="AD186" s="9"/>
      <c r="AE186" s="9"/>
      <c r="AF186" s="9"/>
      <c r="AG186" s="9"/>
      <c r="AH186" s="9"/>
      <c r="AI186" s="9"/>
      <c r="AJ186" s="9"/>
      <c r="AK186" s="9"/>
      <c r="AL186" s="9"/>
      <c r="AM186" s="9"/>
      <c r="AN186" s="9"/>
      <c r="AO186" s="9"/>
      <c r="AP186" s="9"/>
      <c r="AQ186" s="9"/>
      <c r="AR186" s="9"/>
      <c r="AS186" s="9"/>
      <c r="AT186" s="9"/>
      <c r="AU186" s="9"/>
      <c r="AV186" s="9"/>
      <c r="AW186" s="9"/>
    </row>
    <row r="187" spans="1:49">
      <c r="A187" s="9"/>
      <c r="B187" s="9"/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  <c r="AA187" s="9"/>
      <c r="AB187" s="9"/>
      <c r="AC187" s="9"/>
      <c r="AD187" s="9"/>
      <c r="AE187" s="9"/>
      <c r="AF187" s="9"/>
      <c r="AG187" s="9"/>
      <c r="AH187" s="9"/>
      <c r="AI187" s="9"/>
      <c r="AJ187" s="9"/>
      <c r="AK187" s="9"/>
      <c r="AL187" s="9"/>
      <c r="AM187" s="9"/>
      <c r="AN187" s="9"/>
      <c r="AO187" s="9"/>
      <c r="AP187" s="9"/>
      <c r="AQ187" s="9"/>
      <c r="AR187" s="9"/>
      <c r="AS187" s="9"/>
      <c r="AT187" s="9"/>
      <c r="AU187" s="9"/>
      <c r="AV187" s="9"/>
      <c r="AW187" s="9"/>
    </row>
    <row r="188" spans="1:49">
      <c r="A188" s="9"/>
      <c r="B188" s="9"/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  <c r="AA188" s="9"/>
      <c r="AB188" s="9"/>
      <c r="AC188" s="9"/>
      <c r="AD188" s="9"/>
      <c r="AE188" s="9"/>
      <c r="AF188" s="9"/>
      <c r="AG188" s="9"/>
      <c r="AH188" s="9"/>
      <c r="AI188" s="9"/>
      <c r="AJ188" s="9"/>
      <c r="AK188" s="9"/>
      <c r="AL188" s="9"/>
      <c r="AM188" s="9"/>
      <c r="AN188" s="9"/>
      <c r="AO188" s="9"/>
      <c r="AP188" s="9"/>
      <c r="AQ188" s="9"/>
      <c r="AR188" s="9"/>
      <c r="AS188" s="9"/>
      <c r="AT188" s="9"/>
      <c r="AU188" s="9"/>
      <c r="AV188" s="9"/>
      <c r="AW188" s="9"/>
    </row>
    <row r="189" spans="1:49">
      <c r="A189" s="9"/>
      <c r="B189" s="9"/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  <c r="AA189" s="9"/>
      <c r="AB189" s="9"/>
      <c r="AC189" s="9"/>
      <c r="AD189" s="9"/>
      <c r="AE189" s="9"/>
      <c r="AF189" s="9"/>
      <c r="AG189" s="9"/>
      <c r="AH189" s="9"/>
      <c r="AI189" s="9"/>
      <c r="AJ189" s="9"/>
      <c r="AK189" s="9"/>
      <c r="AL189" s="9"/>
      <c r="AM189" s="9"/>
      <c r="AN189" s="9"/>
      <c r="AO189" s="9"/>
      <c r="AP189" s="9"/>
      <c r="AQ189" s="9"/>
      <c r="AR189" s="9"/>
      <c r="AS189" s="9"/>
      <c r="AT189" s="9"/>
      <c r="AU189" s="9"/>
      <c r="AV189" s="9"/>
      <c r="AW189" s="9"/>
    </row>
    <row r="190" spans="1:49">
      <c r="A190" s="9"/>
      <c r="B190" s="9"/>
      <c r="C190" s="9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  <c r="AA190" s="9"/>
      <c r="AB190" s="9"/>
      <c r="AC190" s="9"/>
      <c r="AD190" s="9"/>
      <c r="AE190" s="9"/>
      <c r="AF190" s="9"/>
      <c r="AG190" s="9"/>
      <c r="AH190" s="9"/>
      <c r="AI190" s="9"/>
      <c r="AJ190" s="9"/>
      <c r="AK190" s="9"/>
      <c r="AL190" s="9"/>
      <c r="AM190" s="9"/>
      <c r="AN190" s="9"/>
      <c r="AO190" s="9"/>
      <c r="AP190" s="9"/>
      <c r="AQ190" s="9"/>
      <c r="AR190" s="9"/>
      <c r="AS190" s="9"/>
      <c r="AT190" s="9"/>
      <c r="AU190" s="9"/>
      <c r="AV190" s="9"/>
      <c r="AW190" s="9"/>
    </row>
    <row r="191" spans="1:49">
      <c r="A191" s="9"/>
      <c r="B191" s="9"/>
      <c r="C191" s="9"/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  <c r="AA191" s="9"/>
      <c r="AB191" s="9"/>
      <c r="AC191" s="9"/>
      <c r="AD191" s="9"/>
      <c r="AE191" s="9"/>
      <c r="AF191" s="9"/>
      <c r="AG191" s="9"/>
      <c r="AH191" s="9"/>
      <c r="AI191" s="9"/>
      <c r="AJ191" s="9"/>
      <c r="AK191" s="9"/>
      <c r="AL191" s="9"/>
      <c r="AM191" s="9"/>
      <c r="AN191" s="9"/>
      <c r="AO191" s="9"/>
      <c r="AP191" s="9"/>
      <c r="AQ191" s="9"/>
      <c r="AR191" s="9"/>
      <c r="AS191" s="9"/>
      <c r="AT191" s="9"/>
      <c r="AU191" s="9"/>
      <c r="AV191" s="9"/>
      <c r="AW191" s="9"/>
    </row>
    <row r="192" spans="1:49">
      <c r="A192" s="9"/>
      <c r="B192" s="9"/>
      <c r="C192" s="9"/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  <c r="AA192" s="9"/>
      <c r="AB192" s="9"/>
      <c r="AC192" s="9"/>
      <c r="AD192" s="9"/>
      <c r="AE192" s="9"/>
      <c r="AF192" s="9"/>
      <c r="AG192" s="9"/>
      <c r="AH192" s="9"/>
      <c r="AI192" s="9"/>
      <c r="AJ192" s="9"/>
      <c r="AK192" s="9"/>
      <c r="AL192" s="9"/>
      <c r="AM192" s="9"/>
      <c r="AN192" s="9"/>
      <c r="AO192" s="9"/>
      <c r="AP192" s="9"/>
      <c r="AQ192" s="9"/>
      <c r="AR192" s="9"/>
      <c r="AS192" s="9"/>
      <c r="AT192" s="9"/>
      <c r="AU192" s="9"/>
      <c r="AV192" s="9"/>
      <c r="AW192" s="9"/>
    </row>
    <row r="193" spans="1:49">
      <c r="A193" s="9"/>
      <c r="B193" s="9"/>
      <c r="C193" s="9"/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  <c r="AA193" s="9"/>
      <c r="AB193" s="9"/>
      <c r="AC193" s="9"/>
      <c r="AD193" s="9"/>
      <c r="AE193" s="9"/>
      <c r="AF193" s="9"/>
      <c r="AG193" s="9"/>
      <c r="AH193" s="9"/>
      <c r="AI193" s="9"/>
      <c r="AJ193" s="9"/>
      <c r="AK193" s="9"/>
      <c r="AL193" s="9"/>
      <c r="AM193" s="9"/>
      <c r="AN193" s="9"/>
      <c r="AO193" s="9"/>
      <c r="AP193" s="9"/>
      <c r="AQ193" s="9"/>
      <c r="AR193" s="9"/>
      <c r="AS193" s="9"/>
      <c r="AT193" s="9"/>
      <c r="AU193" s="9"/>
      <c r="AV193" s="9"/>
      <c r="AW193" s="9"/>
    </row>
  </sheetData>
  <mergeCells count="3">
    <mergeCell ref="C5:H5"/>
    <mergeCell ref="C4:H4"/>
    <mergeCell ref="O6:U6"/>
  </mergeCells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X36"/>
  <sheetViews>
    <sheetView zoomScale="90" zoomScaleNormal="90" workbookViewId="0"/>
  </sheetViews>
  <sheetFormatPr defaultRowHeight="15"/>
  <cols>
    <col min="1" max="1" width="20.42578125" style="8" customWidth="1"/>
    <col min="2" max="11" width="10.7109375" style="8" customWidth="1"/>
    <col min="12" max="12" width="13.28515625" style="8" customWidth="1"/>
    <col min="13" max="16384" width="9.140625" style="8"/>
  </cols>
  <sheetData>
    <row r="1" spans="1:24">
      <c r="A1" s="10" t="s">
        <v>88</v>
      </c>
      <c r="B1" s="10" t="s">
        <v>133</v>
      </c>
      <c r="C1" s="11"/>
      <c r="D1" s="11"/>
      <c r="E1" s="12"/>
      <c r="F1" s="12"/>
      <c r="G1" s="12"/>
      <c r="H1" s="12"/>
      <c r="I1" s="12"/>
      <c r="J1" s="12"/>
      <c r="K1" s="12"/>
      <c r="L1" s="12"/>
      <c r="M1" s="12"/>
      <c r="N1" s="12"/>
    </row>
    <row r="2" spans="1:24">
      <c r="A2" s="13"/>
      <c r="B2" s="14" t="s">
        <v>207</v>
      </c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</row>
    <row r="3" spans="1:24">
      <c r="A3" s="13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</row>
    <row r="4" spans="1:24">
      <c r="A4" s="54" t="s">
        <v>45</v>
      </c>
      <c r="B4" s="17"/>
      <c r="C4" s="225" t="s">
        <v>87</v>
      </c>
      <c r="D4" s="225"/>
      <c r="E4" s="225"/>
      <c r="F4" s="225"/>
      <c r="G4" s="225"/>
      <c r="H4" s="225"/>
      <c r="I4" s="225"/>
      <c r="J4" s="225"/>
      <c r="K4" s="225"/>
      <c r="L4" s="17"/>
      <c r="M4" s="12"/>
      <c r="N4" s="12"/>
    </row>
    <row r="5" spans="1:24">
      <c r="A5" s="56" t="s">
        <v>44</v>
      </c>
      <c r="B5" s="12"/>
      <c r="C5" s="224" t="s">
        <v>210</v>
      </c>
      <c r="D5" s="224"/>
      <c r="E5" s="224"/>
      <c r="F5" s="224"/>
      <c r="G5" s="224"/>
      <c r="H5" s="224"/>
      <c r="I5" s="224"/>
      <c r="J5" s="224"/>
      <c r="K5" s="224"/>
      <c r="L5" s="12"/>
      <c r="M5" s="13" t="s">
        <v>40</v>
      </c>
    </row>
    <row r="6" spans="1:24">
      <c r="A6" s="56"/>
      <c r="B6" s="122" t="s">
        <v>20</v>
      </c>
      <c r="C6" s="122" t="s">
        <v>211</v>
      </c>
      <c r="D6" s="122" t="s">
        <v>200</v>
      </c>
      <c r="E6" s="122" t="s">
        <v>201</v>
      </c>
      <c r="F6" s="122" t="s">
        <v>202</v>
      </c>
      <c r="G6" s="122" t="s">
        <v>203</v>
      </c>
      <c r="H6" s="122" t="s">
        <v>204</v>
      </c>
      <c r="I6" s="122" t="s">
        <v>205</v>
      </c>
      <c r="J6" s="122" t="s">
        <v>206</v>
      </c>
      <c r="K6" s="122" t="s">
        <v>212</v>
      </c>
      <c r="L6" s="55"/>
      <c r="M6" s="12"/>
      <c r="N6" s="121"/>
      <c r="O6" s="224"/>
      <c r="P6" s="224"/>
      <c r="Q6" s="224"/>
      <c r="R6" s="224"/>
      <c r="S6" s="224"/>
      <c r="T6" s="224"/>
      <c r="U6" s="224"/>
      <c r="V6" s="224"/>
      <c r="W6" s="224"/>
      <c r="X6" s="121"/>
    </row>
    <row r="7" spans="1:24">
      <c r="A7" s="56"/>
      <c r="B7" s="121" t="s">
        <v>93</v>
      </c>
      <c r="C7" s="122"/>
      <c r="D7" s="122"/>
      <c r="E7" s="122"/>
      <c r="F7" s="122"/>
      <c r="G7" s="122"/>
      <c r="H7" s="122"/>
      <c r="I7" s="122"/>
      <c r="J7" s="122"/>
      <c r="K7" s="122"/>
      <c r="L7" s="121"/>
      <c r="M7" s="17"/>
      <c r="N7" s="121"/>
      <c r="O7" s="121"/>
      <c r="P7" s="121"/>
      <c r="Q7" s="121"/>
      <c r="R7" s="121"/>
      <c r="S7" s="121"/>
      <c r="T7" s="121"/>
      <c r="U7" s="121"/>
      <c r="V7" s="121"/>
      <c r="W7" s="121"/>
      <c r="X7" s="121"/>
    </row>
    <row r="8" spans="1:24">
      <c r="A8" s="17" t="s">
        <v>208</v>
      </c>
      <c r="B8" s="33">
        <f>SUM(C8:L8)</f>
        <v>15</v>
      </c>
      <c r="C8" s="33">
        <v>0</v>
      </c>
      <c r="D8" s="33">
        <v>0</v>
      </c>
      <c r="E8" s="33">
        <v>5</v>
      </c>
      <c r="F8" s="50">
        <v>3</v>
      </c>
      <c r="G8" s="33">
        <v>6</v>
      </c>
      <c r="H8" s="33">
        <v>1</v>
      </c>
      <c r="I8" s="33">
        <v>0</v>
      </c>
      <c r="J8" s="33">
        <v>0</v>
      </c>
      <c r="K8" s="33">
        <v>0</v>
      </c>
      <c r="L8" s="17"/>
      <c r="M8" s="17"/>
      <c r="N8" s="12"/>
    </row>
    <row r="9" spans="1:24">
      <c r="A9" s="68" t="s">
        <v>31</v>
      </c>
      <c r="B9" s="60">
        <v>4.1475418901730905E-2</v>
      </c>
      <c r="C9" s="60">
        <v>0</v>
      </c>
      <c r="D9" s="60">
        <v>0</v>
      </c>
      <c r="E9" s="60">
        <v>33.333333333333329</v>
      </c>
      <c r="F9" s="60">
        <v>20</v>
      </c>
      <c r="G9" s="60">
        <v>40</v>
      </c>
      <c r="H9" s="60">
        <v>6.666666666666667</v>
      </c>
      <c r="I9" s="60">
        <v>0</v>
      </c>
      <c r="J9" s="60">
        <v>0</v>
      </c>
      <c r="K9" s="60">
        <v>0</v>
      </c>
      <c r="L9" s="60"/>
      <c r="M9" s="17"/>
      <c r="N9" s="12"/>
    </row>
    <row r="10" spans="1:24">
      <c r="A10" s="17" t="s">
        <v>192</v>
      </c>
      <c r="B10" s="33">
        <f>SUM(C10:L10)</f>
        <v>145</v>
      </c>
      <c r="C10" s="33">
        <v>0</v>
      </c>
      <c r="D10" s="33">
        <v>1</v>
      </c>
      <c r="E10" s="33">
        <v>26</v>
      </c>
      <c r="F10" s="33">
        <v>29</v>
      </c>
      <c r="G10" s="33">
        <v>47</v>
      </c>
      <c r="H10" s="33">
        <v>31</v>
      </c>
      <c r="I10" s="33">
        <v>10</v>
      </c>
      <c r="J10" s="33">
        <v>1</v>
      </c>
      <c r="K10" s="33">
        <v>0</v>
      </c>
      <c r="L10" s="17"/>
      <c r="M10" s="17"/>
      <c r="N10" s="12"/>
    </row>
    <row r="11" spans="1:24">
      <c r="A11" s="68" t="s">
        <v>31</v>
      </c>
      <c r="B11" s="60">
        <v>0.40092904938339879</v>
      </c>
      <c r="C11" s="60">
        <v>0</v>
      </c>
      <c r="D11" s="60">
        <v>0.68965517241379315</v>
      </c>
      <c r="E11" s="60">
        <v>17.931034482758619</v>
      </c>
      <c r="F11" s="60">
        <v>20</v>
      </c>
      <c r="G11" s="60">
        <v>32.41379310344827</v>
      </c>
      <c r="H11" s="60">
        <v>21.379310344827587</v>
      </c>
      <c r="I11" s="60">
        <v>6.8965517241379306</v>
      </c>
      <c r="J11" s="60">
        <v>7.5862068965517242</v>
      </c>
      <c r="K11" s="60">
        <v>0</v>
      </c>
      <c r="L11" s="60"/>
      <c r="M11" s="17"/>
      <c r="N11" s="12"/>
    </row>
    <row r="12" spans="1:24">
      <c r="A12" s="17" t="s">
        <v>199</v>
      </c>
      <c r="B12" s="33">
        <f>SUM(C12:L12)</f>
        <v>175</v>
      </c>
      <c r="C12" s="33">
        <v>0</v>
      </c>
      <c r="D12" s="33">
        <v>8</v>
      </c>
      <c r="E12" s="33">
        <v>25</v>
      </c>
      <c r="F12" s="33">
        <v>31</v>
      </c>
      <c r="G12" s="33">
        <v>46</v>
      </c>
      <c r="H12" s="33">
        <v>57</v>
      </c>
      <c r="I12" s="33">
        <v>8</v>
      </c>
      <c r="J12" s="33">
        <v>0</v>
      </c>
      <c r="K12" s="33">
        <v>0</v>
      </c>
      <c r="L12" s="17"/>
      <c r="M12" s="17"/>
      <c r="N12" s="12"/>
    </row>
    <row r="13" spans="1:24">
      <c r="A13" s="68" t="s">
        <v>31</v>
      </c>
      <c r="B13" s="60">
        <v>0.48387988718686059</v>
      </c>
      <c r="C13" s="60">
        <v>0</v>
      </c>
      <c r="D13" s="60">
        <v>4.5714285714285712</v>
      </c>
      <c r="E13" s="60">
        <v>14.285714285714285</v>
      </c>
      <c r="F13" s="60">
        <v>17.714285714285712</v>
      </c>
      <c r="G13" s="60">
        <v>26.285714285714285</v>
      </c>
      <c r="H13" s="60">
        <v>32.571428571428577</v>
      </c>
      <c r="I13" s="60">
        <v>4.5714285714285712</v>
      </c>
      <c r="J13" s="60">
        <v>0</v>
      </c>
      <c r="K13" s="60">
        <v>0</v>
      </c>
      <c r="L13" s="60"/>
      <c r="M13" s="17"/>
      <c r="N13" s="12"/>
    </row>
    <row r="14" spans="1:24">
      <c r="A14" s="17" t="s">
        <v>193</v>
      </c>
      <c r="B14" s="33">
        <f>SUM(C14:L14)</f>
        <v>366</v>
      </c>
      <c r="C14" s="33">
        <v>0</v>
      </c>
      <c r="D14" s="33">
        <v>9</v>
      </c>
      <c r="E14" s="33">
        <v>45</v>
      </c>
      <c r="F14" s="33">
        <v>97</v>
      </c>
      <c r="G14" s="33">
        <v>98</v>
      </c>
      <c r="H14" s="33">
        <v>79</v>
      </c>
      <c r="I14" s="33">
        <v>33</v>
      </c>
      <c r="J14" s="33">
        <v>5</v>
      </c>
      <c r="K14" s="33">
        <v>0</v>
      </c>
      <c r="L14" s="17"/>
      <c r="M14" s="17"/>
      <c r="N14" s="12"/>
    </row>
    <row r="15" spans="1:24">
      <c r="A15" s="68" t="s">
        <v>31</v>
      </c>
      <c r="B15" s="60">
        <v>1.0120002212022341</v>
      </c>
      <c r="C15" s="60">
        <v>0</v>
      </c>
      <c r="D15" s="60">
        <v>2.459016393442623</v>
      </c>
      <c r="E15" s="60">
        <v>12.295081967213115</v>
      </c>
      <c r="F15" s="60">
        <v>26.502732240437162</v>
      </c>
      <c r="G15" s="60">
        <v>26.775956284153008</v>
      </c>
      <c r="H15" s="60">
        <v>21.584699453551913</v>
      </c>
      <c r="I15" s="60">
        <v>9.0163934426229506</v>
      </c>
      <c r="J15" s="60">
        <v>1.3661202185792349</v>
      </c>
      <c r="K15" s="60">
        <v>0</v>
      </c>
      <c r="L15" s="60"/>
      <c r="M15" s="17"/>
      <c r="N15" s="12"/>
    </row>
    <row r="16" spans="1:24">
      <c r="A16" s="92" t="s">
        <v>194</v>
      </c>
      <c r="B16" s="33">
        <f>SUM(C16:L16)</f>
        <v>1183</v>
      </c>
      <c r="C16" s="33">
        <v>0</v>
      </c>
      <c r="D16" s="33">
        <v>32</v>
      </c>
      <c r="E16" s="33">
        <v>129</v>
      </c>
      <c r="F16" s="33">
        <v>303</v>
      </c>
      <c r="G16" s="33">
        <v>387</v>
      </c>
      <c r="H16" s="33">
        <v>258</v>
      </c>
      <c r="I16" s="33">
        <v>68</v>
      </c>
      <c r="J16" s="33">
        <v>2</v>
      </c>
      <c r="K16" s="33">
        <v>4</v>
      </c>
      <c r="L16" s="17"/>
      <c r="M16" s="17"/>
      <c r="N16" s="12"/>
    </row>
    <row r="17" spans="1:14">
      <c r="A17" s="68" t="s">
        <v>31</v>
      </c>
      <c r="B17" s="60">
        <v>3.2710280373831773</v>
      </c>
      <c r="C17" s="60">
        <v>0</v>
      </c>
      <c r="D17" s="60">
        <v>2.7049873203719357</v>
      </c>
      <c r="E17" s="60">
        <v>10.904480135249365</v>
      </c>
      <c r="F17" s="60">
        <v>25.612848689771766</v>
      </c>
      <c r="G17" s="60">
        <v>32.713440405748095</v>
      </c>
      <c r="H17" s="60">
        <v>21.80896027049873</v>
      </c>
      <c r="I17" s="60">
        <v>5.7480980557903631</v>
      </c>
      <c r="J17" s="60">
        <v>0.16906170752324598</v>
      </c>
      <c r="K17" s="60">
        <v>0.33812341504649196</v>
      </c>
      <c r="L17" s="60"/>
      <c r="M17" s="17"/>
      <c r="N17" s="12"/>
    </row>
    <row r="18" spans="1:14">
      <c r="A18" s="17" t="s">
        <v>195</v>
      </c>
      <c r="B18" s="33">
        <f>SUM(C18:L18)</f>
        <v>4768</v>
      </c>
      <c r="C18" s="33">
        <v>0</v>
      </c>
      <c r="D18" s="33">
        <v>178</v>
      </c>
      <c r="E18" s="33">
        <v>688</v>
      </c>
      <c r="F18" s="33">
        <v>1299</v>
      </c>
      <c r="G18" s="33">
        <v>1470</v>
      </c>
      <c r="H18" s="33">
        <v>899</v>
      </c>
      <c r="I18" s="33">
        <v>223</v>
      </c>
      <c r="J18" s="33">
        <v>11</v>
      </c>
      <c r="K18" s="33">
        <v>0</v>
      </c>
      <c r="L18" s="17"/>
      <c r="M18" s="17"/>
      <c r="N18" s="12"/>
    </row>
    <row r="19" spans="1:14">
      <c r="A19" s="68" t="s">
        <v>31</v>
      </c>
      <c r="B19" s="60">
        <v>13.183653154896865</v>
      </c>
      <c r="C19" s="60">
        <v>0</v>
      </c>
      <c r="D19" s="60">
        <v>3.7332214765100673</v>
      </c>
      <c r="E19" s="60">
        <v>14.429530201342283</v>
      </c>
      <c r="F19" s="60">
        <v>27.244127516778523</v>
      </c>
      <c r="G19" s="60">
        <v>30.830536912751676</v>
      </c>
      <c r="H19" s="60">
        <v>18.854865771812079</v>
      </c>
      <c r="I19" s="60">
        <v>4.6770134228187921</v>
      </c>
      <c r="J19" s="60">
        <v>0.2307046979865772</v>
      </c>
      <c r="K19" s="60">
        <v>0</v>
      </c>
      <c r="L19" s="60"/>
      <c r="M19" s="17"/>
    </row>
    <row r="20" spans="1:14">
      <c r="A20" s="17" t="s">
        <v>196</v>
      </c>
      <c r="B20" s="50">
        <v>12897</v>
      </c>
      <c r="C20" s="50">
        <v>2</v>
      </c>
      <c r="D20" s="50">
        <v>319</v>
      </c>
      <c r="E20" s="50">
        <v>1747</v>
      </c>
      <c r="F20" s="50">
        <v>3706</v>
      </c>
      <c r="G20" s="50">
        <v>4247</v>
      </c>
      <c r="H20" s="50">
        <v>2333</v>
      </c>
      <c r="I20" s="33">
        <v>521</v>
      </c>
      <c r="J20" s="33">
        <v>20</v>
      </c>
      <c r="K20" s="33">
        <v>2</v>
      </c>
      <c r="L20" s="17"/>
      <c r="M20" s="17"/>
      <c r="N20" s="12"/>
    </row>
    <row r="21" spans="1:14">
      <c r="A21" s="68" t="s">
        <v>31</v>
      </c>
      <c r="B21" s="60">
        <v>35.660565171708235</v>
      </c>
      <c r="C21" s="60">
        <v>1.5507482360238814E-2</v>
      </c>
      <c r="D21" s="60">
        <v>2.4734434364580911</v>
      </c>
      <c r="E21" s="60">
        <v>13.545785841668605</v>
      </c>
      <c r="F21" s="60">
        <v>28.735364813522523</v>
      </c>
      <c r="G21" s="60">
        <v>32.930138791967124</v>
      </c>
      <c r="H21" s="60">
        <v>18.089478173218581</v>
      </c>
      <c r="I21" s="60">
        <v>4.0396991548422116</v>
      </c>
      <c r="J21" s="60">
        <v>0.15507482360238814</v>
      </c>
      <c r="K21" s="60">
        <v>1.5507482360238814E-2</v>
      </c>
      <c r="L21" s="51"/>
      <c r="M21" s="17"/>
      <c r="N21" s="12"/>
    </row>
    <row r="22" spans="1:14">
      <c r="A22" s="17" t="s">
        <v>197</v>
      </c>
      <c r="B22" s="50">
        <v>11958</v>
      </c>
      <c r="C22" s="50">
        <v>0</v>
      </c>
      <c r="D22" s="50">
        <v>160</v>
      </c>
      <c r="E22" s="50">
        <v>1422</v>
      </c>
      <c r="F22" s="50">
        <v>3395</v>
      </c>
      <c r="G22" s="50">
        <v>4257</v>
      </c>
      <c r="H22" s="50">
        <v>2236</v>
      </c>
      <c r="I22" s="33">
        <v>465</v>
      </c>
      <c r="J22" s="33">
        <v>23</v>
      </c>
      <c r="K22" s="33">
        <v>0</v>
      </c>
      <c r="L22" s="17"/>
      <c r="M22" s="17"/>
      <c r="N22" s="12"/>
    </row>
    <row r="23" spans="1:14">
      <c r="A23" s="68" t="s">
        <v>31</v>
      </c>
      <c r="B23" s="60">
        <v>33.064203948459877</v>
      </c>
      <c r="C23" s="60">
        <v>0</v>
      </c>
      <c r="D23" s="60">
        <v>1.3380163907007863</v>
      </c>
      <c r="E23" s="60">
        <v>11.891620672353238</v>
      </c>
      <c r="F23" s="60">
        <v>28.391035290182305</v>
      </c>
      <c r="G23" s="60">
        <v>35.599598595082789</v>
      </c>
      <c r="H23" s="60">
        <v>18.698779060043485</v>
      </c>
      <c r="I23" s="60">
        <v>3.8886101354741598</v>
      </c>
      <c r="J23" s="60">
        <v>0.19233985616323798</v>
      </c>
      <c r="K23" s="60">
        <v>0</v>
      </c>
      <c r="L23" s="60"/>
      <c r="M23" s="17"/>
      <c r="N23" s="12"/>
    </row>
    <row r="24" spans="1:14">
      <c r="A24" s="17" t="s">
        <v>198</v>
      </c>
      <c r="B24" s="50">
        <f>SUM(C24:L24)</f>
        <v>4049</v>
      </c>
      <c r="C24" s="50">
        <v>0</v>
      </c>
      <c r="D24" s="50">
        <v>35</v>
      </c>
      <c r="E24" s="50">
        <v>388</v>
      </c>
      <c r="F24" s="50">
        <v>1117</v>
      </c>
      <c r="G24" s="50">
        <v>1477</v>
      </c>
      <c r="H24" s="50">
        <v>881</v>
      </c>
      <c r="I24" s="33">
        <v>143</v>
      </c>
      <c r="J24" s="33">
        <v>8</v>
      </c>
      <c r="K24" s="33">
        <v>0</v>
      </c>
      <c r="L24" s="17"/>
      <c r="M24" s="17"/>
      <c r="N24" s="12"/>
    </row>
    <row r="25" spans="1:14">
      <c r="A25" s="68" t="s">
        <v>31</v>
      </c>
      <c r="B25" s="60">
        <v>11.195598075540563</v>
      </c>
      <c r="C25" s="60">
        <v>0</v>
      </c>
      <c r="D25" s="60">
        <v>0.86441096567053588</v>
      </c>
      <c r="E25" s="60">
        <v>9.5826129908619411</v>
      </c>
      <c r="F25" s="60">
        <v>27.587058532971103</v>
      </c>
      <c r="G25" s="60">
        <v>36.478142751296616</v>
      </c>
      <c r="H25" s="60">
        <v>21.758458878735489</v>
      </c>
      <c r="I25" s="60">
        <v>3.5317362311681895</v>
      </c>
      <c r="J25" s="60">
        <v>0.19757964929612248</v>
      </c>
      <c r="K25" s="60">
        <v>0</v>
      </c>
      <c r="L25" s="51"/>
      <c r="M25" s="17"/>
      <c r="N25" s="12"/>
    </row>
    <row r="26" spans="1:14">
      <c r="A26" s="12" t="s">
        <v>41</v>
      </c>
      <c r="B26" s="33">
        <f>SUM(C26:L26)</f>
        <v>610</v>
      </c>
      <c r="C26" s="33">
        <v>0</v>
      </c>
      <c r="D26" s="33">
        <v>1</v>
      </c>
      <c r="E26" s="33">
        <v>69</v>
      </c>
      <c r="F26" s="33">
        <v>160</v>
      </c>
      <c r="G26" s="33">
        <v>207</v>
      </c>
      <c r="H26" s="33">
        <v>146</v>
      </c>
      <c r="I26" s="33">
        <v>26</v>
      </c>
      <c r="J26" s="33">
        <v>1</v>
      </c>
      <c r="K26" s="33">
        <v>0</v>
      </c>
      <c r="L26" s="12"/>
      <c r="M26" s="12"/>
      <c r="N26" s="12"/>
    </row>
    <row r="27" spans="1:14">
      <c r="A27" s="68" t="s">
        <v>31</v>
      </c>
      <c r="B27" s="60">
        <v>1.686667035337057</v>
      </c>
      <c r="C27" s="16">
        <v>0</v>
      </c>
      <c r="D27" s="48">
        <v>0.16393442622950818</v>
      </c>
      <c r="E27" s="48">
        <v>11.311475409836065</v>
      </c>
      <c r="F27" s="48">
        <v>26.229508196721312</v>
      </c>
      <c r="G27" s="48">
        <v>33.934426229508198</v>
      </c>
      <c r="H27" s="48">
        <v>23.934426229508198</v>
      </c>
      <c r="I27" s="48">
        <v>4.2622950819672125</v>
      </c>
      <c r="J27" s="48">
        <v>0.16393442622950818</v>
      </c>
      <c r="K27" s="48">
        <v>0</v>
      </c>
      <c r="L27" s="48"/>
      <c r="M27" s="12"/>
    </row>
    <row r="28" spans="1:14">
      <c r="A28" s="37" t="s">
        <v>209</v>
      </c>
      <c r="B28" s="89">
        <f t="shared" ref="B28:K28" si="0">B8+B10+B12+B14+B16+B18+B20+B22+B24+B26</f>
        <v>36166</v>
      </c>
      <c r="C28" s="89">
        <f t="shared" si="0"/>
        <v>2</v>
      </c>
      <c r="D28" s="89">
        <f t="shared" si="0"/>
        <v>743</v>
      </c>
      <c r="E28" s="89">
        <f t="shared" si="0"/>
        <v>4544</v>
      </c>
      <c r="F28" s="89">
        <f t="shared" si="0"/>
        <v>10140</v>
      </c>
      <c r="G28" s="89">
        <f t="shared" si="0"/>
        <v>12242</v>
      </c>
      <c r="H28" s="89">
        <f t="shared" si="0"/>
        <v>6921</v>
      </c>
      <c r="I28" s="89">
        <f t="shared" si="0"/>
        <v>1497</v>
      </c>
      <c r="J28" s="89">
        <f t="shared" si="0"/>
        <v>71</v>
      </c>
      <c r="K28" s="89">
        <f t="shared" si="0"/>
        <v>6</v>
      </c>
      <c r="L28" s="75"/>
      <c r="M28" s="12"/>
    </row>
    <row r="29" spans="1:14">
      <c r="A29" s="38" t="s">
        <v>31</v>
      </c>
      <c r="B29" s="64">
        <v>100</v>
      </c>
      <c r="C29" s="49">
        <v>5.5300558535641212E-3</v>
      </c>
      <c r="D29" s="49">
        <v>2.0544157495990709</v>
      </c>
      <c r="E29" s="49">
        <v>12.564286899297683</v>
      </c>
      <c r="F29" s="49">
        <v>28.037383177570092</v>
      </c>
      <c r="G29" s="49">
        <v>33.849471879665984</v>
      </c>
      <c r="H29" s="49">
        <v>19.13675828125864</v>
      </c>
      <c r="I29" s="49">
        <v>4.1392468063927446</v>
      </c>
      <c r="J29" s="49">
        <v>0.19631698280152629</v>
      </c>
      <c r="K29" s="49">
        <v>1.6590167560692363E-2</v>
      </c>
      <c r="L29" s="49"/>
      <c r="M29" s="12"/>
    </row>
    <row r="30" spans="1:14">
      <c r="A30" s="59"/>
      <c r="B30" s="64"/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37"/>
    </row>
    <row r="31" spans="1:14">
      <c r="A31" s="21" t="s">
        <v>2</v>
      </c>
      <c r="B31" s="21" t="s">
        <v>158</v>
      </c>
      <c r="C31" s="17"/>
      <c r="D31" s="20"/>
      <c r="E31" s="20"/>
      <c r="F31" s="20"/>
      <c r="G31" s="17"/>
      <c r="H31" s="17"/>
      <c r="I31" s="17"/>
      <c r="J31" s="17"/>
      <c r="K31" s="17"/>
      <c r="L31" s="17"/>
      <c r="M31" s="12"/>
    </row>
    <row r="32" spans="1:14">
      <c r="A32" s="22" t="s">
        <v>4</v>
      </c>
      <c r="B32" s="22" t="s">
        <v>5</v>
      </c>
      <c r="C32" s="12"/>
      <c r="D32" s="12"/>
      <c r="E32" s="12"/>
      <c r="F32" s="12"/>
      <c r="G32" s="12"/>
      <c r="H32" s="12"/>
      <c r="I32" s="12"/>
      <c r="J32" s="12"/>
      <c r="K32" s="12"/>
      <c r="L32" s="33"/>
      <c r="M32" s="12"/>
    </row>
    <row r="33" spans="1:14">
      <c r="A33" s="22"/>
      <c r="B33" s="22"/>
      <c r="C33" s="12"/>
      <c r="D33" s="12"/>
      <c r="E33" s="12"/>
      <c r="F33" s="12"/>
      <c r="G33" s="12"/>
      <c r="H33" s="12"/>
      <c r="I33" s="12"/>
      <c r="J33" s="12"/>
      <c r="K33" s="12"/>
      <c r="L33" s="33"/>
      <c r="M33" s="12"/>
      <c r="N33" s="12"/>
    </row>
    <row r="34" spans="1:14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</row>
    <row r="35" spans="1:14">
      <c r="B35" s="72"/>
      <c r="C35" s="72"/>
      <c r="D35" s="72"/>
      <c r="E35" s="72"/>
      <c r="F35" s="72"/>
      <c r="G35" s="72"/>
      <c r="H35" s="72"/>
      <c r="I35" s="72"/>
      <c r="J35" s="72"/>
      <c r="K35" s="72"/>
    </row>
    <row r="36" spans="1:14">
      <c r="B36" s="150"/>
    </row>
  </sheetData>
  <mergeCells count="3">
    <mergeCell ref="C4:K4"/>
    <mergeCell ref="C5:K5"/>
    <mergeCell ref="O6:W6"/>
  </mergeCells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J35"/>
  <sheetViews>
    <sheetView workbookViewId="0"/>
  </sheetViews>
  <sheetFormatPr defaultRowHeight="15"/>
  <cols>
    <col min="1" max="1" width="21.85546875" customWidth="1"/>
    <col min="2" max="7" width="15.7109375" customWidth="1"/>
    <col min="8" max="8" width="13.7109375" bestFit="1" customWidth="1"/>
    <col min="9" max="9" width="6.140625" customWidth="1"/>
  </cols>
  <sheetData>
    <row r="1" spans="1:10">
      <c r="A1" s="108" t="s">
        <v>241</v>
      </c>
    </row>
    <row r="2" spans="1:10">
      <c r="A2" s="7"/>
      <c r="B2" s="7"/>
      <c r="C2" s="7"/>
    </row>
    <row r="3" spans="1:10" ht="15.75" thickBot="1">
      <c r="A3" s="7"/>
      <c r="B3" s="7"/>
      <c r="C3" s="7"/>
      <c r="I3" s="154"/>
    </row>
    <row r="4" spans="1:10" ht="15.75" thickBot="1">
      <c r="A4" s="97"/>
      <c r="B4" s="97"/>
      <c r="C4" s="98" t="s">
        <v>242</v>
      </c>
      <c r="D4" s="98"/>
      <c r="E4" s="98"/>
      <c r="F4" s="98"/>
      <c r="G4" s="98"/>
      <c r="H4" s="97"/>
      <c r="I4" s="154"/>
    </row>
    <row r="5" spans="1:10">
      <c r="A5" s="99" t="s">
        <v>97</v>
      </c>
      <c r="B5" s="100" t="s">
        <v>47</v>
      </c>
      <c r="C5" s="101">
        <v>0</v>
      </c>
      <c r="D5" s="102" t="s">
        <v>216</v>
      </c>
      <c r="E5" s="102" t="s">
        <v>217</v>
      </c>
      <c r="F5" s="102" t="s">
        <v>218</v>
      </c>
      <c r="G5" s="103" t="s">
        <v>219</v>
      </c>
      <c r="H5" s="106" t="s">
        <v>82</v>
      </c>
    </row>
    <row r="6" spans="1:10" ht="15.75" thickBot="1">
      <c r="A6" s="109" t="s">
        <v>98</v>
      </c>
      <c r="B6" s="151" t="s">
        <v>99</v>
      </c>
      <c r="C6" s="226"/>
      <c r="D6" s="226"/>
      <c r="E6" s="226"/>
      <c r="F6" s="226"/>
      <c r="G6" s="226"/>
      <c r="H6" s="151" t="s">
        <v>100</v>
      </c>
      <c r="I6" s="154"/>
    </row>
    <row r="7" spans="1:10">
      <c r="A7" s="104" t="s">
        <v>86</v>
      </c>
      <c r="B7" s="139">
        <v>36753</v>
      </c>
      <c r="C7" s="158">
        <v>58</v>
      </c>
      <c r="D7" s="158">
        <v>598</v>
      </c>
      <c r="E7" s="159">
        <v>2433</v>
      </c>
      <c r="F7" s="159">
        <v>6956</v>
      </c>
      <c r="G7" s="159">
        <v>26547</v>
      </c>
      <c r="H7" s="158">
        <v>161</v>
      </c>
    </row>
    <row r="8" spans="1:10" s="8" customFormat="1">
      <c r="A8" s="104"/>
      <c r="B8" s="195" t="s">
        <v>213</v>
      </c>
      <c r="C8" s="196">
        <v>1.585045911674683E-3</v>
      </c>
      <c r="D8" s="196">
        <v>1.6342369916921732E-2</v>
      </c>
      <c r="E8" s="196">
        <v>6.6489943156974207E-2</v>
      </c>
      <c r="F8" s="196">
        <v>0.19009619588981197</v>
      </c>
      <c r="G8" s="196">
        <v>0.72548644512461735</v>
      </c>
      <c r="H8" s="197" t="s">
        <v>220</v>
      </c>
    </row>
    <row r="9" spans="1:10" s="8" customFormat="1">
      <c r="A9" s="104"/>
      <c r="B9" s="157"/>
      <c r="C9" s="158"/>
      <c r="D9" s="158"/>
      <c r="E9" s="158"/>
      <c r="F9" s="159"/>
      <c r="G9" s="159"/>
      <c r="H9" s="158"/>
    </row>
    <row r="10" spans="1:10">
      <c r="A10" s="156" t="s">
        <v>106</v>
      </c>
      <c r="B10" s="139">
        <v>35986</v>
      </c>
      <c r="C10" s="199">
        <v>43</v>
      </c>
      <c r="D10" s="199">
        <v>610</v>
      </c>
      <c r="E10" s="159">
        <v>1841</v>
      </c>
      <c r="F10" s="159">
        <v>8163</v>
      </c>
      <c r="G10" s="159">
        <v>25248</v>
      </c>
      <c r="H10" s="199">
        <v>81</v>
      </c>
    </row>
    <row r="11" spans="1:10">
      <c r="A11" s="6"/>
      <c r="B11" s="107" t="s">
        <v>214</v>
      </c>
      <c r="C11" s="196">
        <v>1.1976047904191617E-3</v>
      </c>
      <c r="D11" s="196">
        <v>1.698927725943462E-2</v>
      </c>
      <c r="E11" s="196">
        <v>5.1274195794457599E-2</v>
      </c>
      <c r="F11" s="196">
        <v>0.22734995126027016</v>
      </c>
      <c r="G11" s="196">
        <v>0.70318897089541843</v>
      </c>
      <c r="H11" s="197" t="s">
        <v>221</v>
      </c>
    </row>
    <row r="12" spans="1:10">
      <c r="A12" s="7"/>
      <c r="B12" s="7"/>
      <c r="C12" s="200"/>
      <c r="D12" s="194"/>
      <c r="E12" s="194"/>
      <c r="F12" s="194"/>
      <c r="G12" s="194"/>
      <c r="H12" s="194"/>
    </row>
    <row r="13" spans="1:10">
      <c r="A13" s="155" t="s">
        <v>126</v>
      </c>
      <c r="B13" s="140">
        <v>35658</v>
      </c>
      <c r="C13" s="201">
        <v>282</v>
      </c>
      <c r="D13" s="201">
        <v>596</v>
      </c>
      <c r="E13" s="160">
        <v>2510</v>
      </c>
      <c r="F13" s="160">
        <v>7625</v>
      </c>
      <c r="G13" s="160">
        <v>24627</v>
      </c>
      <c r="H13" s="201">
        <v>18</v>
      </c>
    </row>
    <row r="14" spans="1:10">
      <c r="A14" s="7"/>
      <c r="B14" s="120" t="s">
        <v>215</v>
      </c>
      <c r="C14" s="208">
        <v>7.9124579124579125E-3</v>
      </c>
      <c r="D14" s="208">
        <v>1.6722783389450057E-2</v>
      </c>
      <c r="E14" s="208">
        <v>7.0426487093153758E-2</v>
      </c>
      <c r="F14" s="208">
        <v>0.21394500561167229</v>
      </c>
      <c r="G14" s="208">
        <v>0.69099326599326605</v>
      </c>
      <c r="H14" s="197" t="s">
        <v>222</v>
      </c>
      <c r="J14" s="173"/>
    </row>
    <row r="15" spans="1:10">
      <c r="A15" s="7"/>
      <c r="B15" s="7"/>
      <c r="C15" s="7"/>
    </row>
    <row r="16" spans="1:10">
      <c r="A16" s="7"/>
      <c r="B16" s="7"/>
      <c r="C16" s="7"/>
      <c r="H16" s="72"/>
    </row>
    <row r="17" spans="1:6">
      <c r="A17" s="21" t="s">
        <v>2</v>
      </c>
      <c r="B17" s="21" t="s">
        <v>158</v>
      </c>
      <c r="C17" s="7"/>
      <c r="D17" s="7"/>
      <c r="E17" s="7"/>
      <c r="F17" s="7"/>
    </row>
    <row r="18" spans="1:6">
      <c r="A18" s="22" t="s">
        <v>4</v>
      </c>
      <c r="B18" s="22" t="s">
        <v>5</v>
      </c>
      <c r="C18" s="7"/>
      <c r="D18" s="7"/>
      <c r="E18" s="7"/>
      <c r="F18" s="7"/>
    </row>
    <row r="19" spans="1:6">
      <c r="A19" s="7"/>
      <c r="B19" s="93"/>
      <c r="C19" s="7"/>
      <c r="D19" s="7"/>
      <c r="E19" s="7"/>
      <c r="F19" s="7"/>
    </row>
    <row r="20" spans="1:6">
      <c r="A20" s="37" t="s">
        <v>243</v>
      </c>
      <c r="B20" s="7"/>
      <c r="C20" s="107"/>
      <c r="D20" s="7"/>
      <c r="E20" s="7"/>
      <c r="F20" s="7"/>
    </row>
    <row r="21" spans="1:6">
      <c r="A21" s="193" t="s">
        <v>244</v>
      </c>
      <c r="B21" s="93"/>
      <c r="C21" s="7"/>
      <c r="D21" s="7"/>
      <c r="E21" s="7"/>
      <c r="F21" s="7"/>
    </row>
    <row r="22" spans="1:6">
      <c r="A22" s="7"/>
      <c r="B22" s="77"/>
      <c r="C22" s="7"/>
      <c r="D22" s="7"/>
      <c r="E22" s="7"/>
      <c r="F22" s="7"/>
    </row>
    <row r="23" spans="1:6">
      <c r="A23" s="7"/>
      <c r="B23" s="7"/>
      <c r="C23" s="7"/>
    </row>
    <row r="24" spans="1:6">
      <c r="A24" s="7"/>
      <c r="B24" s="7"/>
      <c r="C24" s="7"/>
    </row>
    <row r="25" spans="1:6">
      <c r="A25" s="7"/>
      <c r="B25" s="7"/>
      <c r="C25" s="7"/>
    </row>
    <row r="26" spans="1:6">
      <c r="A26" s="7"/>
      <c r="B26" s="7"/>
      <c r="C26" s="7"/>
    </row>
    <row r="27" spans="1:6">
      <c r="A27" s="7"/>
      <c r="B27" s="7"/>
      <c r="C27" s="7"/>
    </row>
    <row r="28" spans="1:6">
      <c r="A28" s="7"/>
      <c r="B28" s="7"/>
      <c r="C28" s="7"/>
    </row>
    <row r="29" spans="1:6">
      <c r="A29" s="7"/>
      <c r="B29" s="7"/>
      <c r="C29" s="7"/>
    </row>
    <row r="30" spans="1:6">
      <c r="A30" s="7"/>
      <c r="B30" s="7"/>
      <c r="C30" s="7"/>
    </row>
    <row r="31" spans="1:6">
      <c r="A31" s="7"/>
      <c r="B31" s="7"/>
      <c r="C31" s="7"/>
    </row>
    <row r="32" spans="1:6">
      <c r="A32" s="7"/>
      <c r="B32" s="7"/>
      <c r="C32" s="7"/>
    </row>
    <row r="33" spans="1:3">
      <c r="A33" s="7"/>
      <c r="B33" s="7"/>
      <c r="C33" s="7"/>
    </row>
    <row r="34" spans="1:3">
      <c r="A34" s="7"/>
      <c r="B34" s="7"/>
      <c r="C34" s="7"/>
    </row>
    <row r="35" spans="1:3">
      <c r="A35" s="7"/>
      <c r="B35" s="7"/>
      <c r="C35" s="7"/>
    </row>
  </sheetData>
  <mergeCells count="1">
    <mergeCell ref="C6:G6"/>
  </mergeCells>
  <pageMargins left="0.7" right="0.7" top="0.75" bottom="0.75" header="0.3" footer="0.3"/>
  <pageSetup paperSize="9" orientation="portrait" verticalDpi="4294967295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K34"/>
  <sheetViews>
    <sheetView workbookViewId="0"/>
  </sheetViews>
  <sheetFormatPr defaultRowHeight="15"/>
  <cols>
    <col min="1" max="1" width="7" customWidth="1"/>
    <col min="2" max="2" width="21.42578125" customWidth="1"/>
    <col min="3" max="3" width="16" bestFit="1" customWidth="1"/>
    <col min="4" max="7" width="10.7109375" customWidth="1"/>
    <col min="8" max="8" width="13.140625" customWidth="1"/>
    <col min="10" max="10" width="9.5703125" bestFit="1" customWidth="1"/>
  </cols>
  <sheetData>
    <row r="1" spans="1:11">
      <c r="A1" s="108" t="s">
        <v>232</v>
      </c>
      <c r="B1" s="12"/>
      <c r="C1" s="13" t="s">
        <v>256</v>
      </c>
      <c r="D1" s="12"/>
      <c r="E1" s="12"/>
      <c r="F1" s="12"/>
      <c r="G1" s="12"/>
      <c r="H1" s="12"/>
      <c r="I1" s="12"/>
      <c r="J1" s="12"/>
      <c r="K1" s="12"/>
    </row>
    <row r="2" spans="1:11">
      <c r="C2" s="14" t="s">
        <v>257</v>
      </c>
      <c r="D2" s="12"/>
      <c r="E2" s="12"/>
      <c r="F2" s="12"/>
      <c r="G2" s="12"/>
      <c r="H2" s="12"/>
      <c r="I2" s="12"/>
      <c r="J2" s="12"/>
      <c r="K2" s="12"/>
    </row>
    <row r="3" spans="1:11" ht="15.75" thickBot="1">
      <c r="A3" s="113"/>
      <c r="B3" s="12"/>
      <c r="C3" s="12"/>
      <c r="E3" s="12"/>
      <c r="F3" s="12"/>
      <c r="G3" s="12"/>
      <c r="H3" s="12"/>
      <c r="I3" s="12"/>
      <c r="J3" s="12"/>
      <c r="K3" s="12"/>
    </row>
    <row r="4" spans="1:11">
      <c r="A4" s="227" t="s">
        <v>108</v>
      </c>
      <c r="B4" s="227"/>
      <c r="C4" s="227"/>
      <c r="D4" s="227"/>
      <c r="E4" s="227"/>
      <c r="F4" s="227"/>
      <c r="G4" s="227"/>
      <c r="H4" s="227"/>
      <c r="I4" s="12"/>
      <c r="J4" s="12"/>
      <c r="K4" s="12"/>
    </row>
    <row r="5" spans="1:11" ht="15.75" thickBot="1">
      <c r="A5" s="228" t="s">
        <v>107</v>
      </c>
      <c r="B5" s="228"/>
      <c r="C5" s="228"/>
      <c r="D5" s="228"/>
      <c r="E5" s="228"/>
      <c r="F5" s="228"/>
      <c r="G5" s="228"/>
      <c r="H5" s="228"/>
      <c r="I5" s="12"/>
      <c r="J5" s="12"/>
      <c r="K5" s="12"/>
    </row>
    <row r="6" spans="1:11">
      <c r="A6" s="99" t="s">
        <v>97</v>
      </c>
      <c r="B6" s="100" t="s">
        <v>47</v>
      </c>
      <c r="C6" s="114" t="s">
        <v>102</v>
      </c>
      <c r="D6" s="102" t="s">
        <v>224</v>
      </c>
      <c r="E6" s="102" t="s">
        <v>225</v>
      </c>
      <c r="F6" s="102" t="s">
        <v>223</v>
      </c>
      <c r="G6" s="102" t="s">
        <v>234</v>
      </c>
      <c r="H6" s="100" t="s">
        <v>82</v>
      </c>
      <c r="I6" s="12"/>
      <c r="J6" s="12"/>
      <c r="K6" s="12"/>
    </row>
    <row r="7" spans="1:11" ht="15.75" thickBot="1">
      <c r="A7" s="109" t="s">
        <v>101</v>
      </c>
      <c r="B7" s="110" t="s">
        <v>93</v>
      </c>
      <c r="C7" s="111" t="s">
        <v>103</v>
      </c>
      <c r="D7" s="112"/>
      <c r="E7" s="112"/>
      <c r="F7" s="112"/>
      <c r="G7" s="112"/>
      <c r="H7" s="110" t="s">
        <v>92</v>
      </c>
      <c r="I7" s="12"/>
      <c r="J7" s="12"/>
      <c r="K7" s="12"/>
    </row>
    <row r="8" spans="1:11">
      <c r="A8" s="104" t="s">
        <v>86</v>
      </c>
      <c r="B8" s="105">
        <v>36753</v>
      </c>
      <c r="C8" s="104">
        <v>58</v>
      </c>
      <c r="D8" s="116">
        <v>21208</v>
      </c>
      <c r="E8" s="116">
        <v>7977</v>
      </c>
      <c r="F8" s="116">
        <v>2285</v>
      </c>
      <c r="G8" s="104">
        <v>610</v>
      </c>
      <c r="H8" s="116">
        <v>4615</v>
      </c>
      <c r="I8" s="12"/>
      <c r="J8" s="12"/>
      <c r="K8" s="12"/>
    </row>
    <row r="9" spans="1:11">
      <c r="A9" s="115"/>
      <c r="B9" s="117" t="s">
        <v>226</v>
      </c>
      <c r="C9" s="202">
        <v>1.8047171572593192E-3</v>
      </c>
      <c r="D9" s="202">
        <v>0.65990416329578694</v>
      </c>
      <c r="E9" s="202">
        <v>0.24821084074926877</v>
      </c>
      <c r="F9" s="202">
        <v>7.1099632833405937E-2</v>
      </c>
      <c r="G9" s="202">
        <v>1.8980645964279046E-2</v>
      </c>
      <c r="H9" s="198" t="s">
        <v>229</v>
      </c>
      <c r="I9" s="12"/>
      <c r="J9" s="12"/>
      <c r="K9" s="12"/>
    </row>
    <row r="10" spans="1:11">
      <c r="A10" s="37"/>
      <c r="B10" s="37"/>
      <c r="C10" s="115"/>
      <c r="D10" s="115"/>
      <c r="E10" s="115"/>
      <c r="F10" s="115"/>
      <c r="G10" s="115"/>
      <c r="H10" s="115"/>
      <c r="I10" s="12"/>
      <c r="J10" s="12"/>
      <c r="K10" s="12"/>
    </row>
    <row r="11" spans="1:11">
      <c r="A11" s="12" t="s">
        <v>106</v>
      </c>
      <c r="B11" s="174">
        <f>SUM(C11:H11)</f>
        <v>35986</v>
      </c>
      <c r="C11" s="203">
        <v>43</v>
      </c>
      <c r="D11" s="204">
        <v>23110</v>
      </c>
      <c r="E11" s="204">
        <v>9258</v>
      </c>
      <c r="F11" s="204">
        <v>1982</v>
      </c>
      <c r="G11" s="203">
        <v>589</v>
      </c>
      <c r="H11" s="204">
        <v>1004</v>
      </c>
      <c r="I11" s="12"/>
      <c r="J11" s="12"/>
      <c r="K11" s="12"/>
    </row>
    <row r="12" spans="1:11">
      <c r="A12" s="12"/>
      <c r="B12" s="175" t="s">
        <v>227</v>
      </c>
      <c r="C12" s="202">
        <v>1.2292035904179293E-3</v>
      </c>
      <c r="D12" s="202">
        <v>0.66062546452461268</v>
      </c>
      <c r="E12" s="202">
        <v>0.26465039162998111</v>
      </c>
      <c r="F12" s="202">
        <v>5.6657709679263618E-2</v>
      </c>
      <c r="G12" s="202">
        <v>1.6837230575724657E-2</v>
      </c>
      <c r="H12" s="198" t="s">
        <v>230</v>
      </c>
      <c r="I12" s="12"/>
      <c r="J12" s="12"/>
      <c r="K12" s="12"/>
    </row>
    <row r="13" spans="1:11">
      <c r="A13" s="37"/>
      <c r="B13" s="37"/>
      <c r="C13" s="115"/>
      <c r="D13" s="115"/>
      <c r="E13" s="115"/>
      <c r="F13" s="115"/>
      <c r="G13" s="115"/>
      <c r="H13" s="115"/>
      <c r="I13" s="12"/>
      <c r="J13" s="12"/>
      <c r="K13" s="12"/>
    </row>
    <row r="14" spans="1:11">
      <c r="A14" s="13" t="s">
        <v>126</v>
      </c>
      <c r="B14" s="124">
        <v>35658</v>
      </c>
      <c r="C14" s="205">
        <v>282</v>
      </c>
      <c r="D14" s="206">
        <v>23054</v>
      </c>
      <c r="E14" s="206">
        <v>9080</v>
      </c>
      <c r="F14" s="206">
        <v>2108</v>
      </c>
      <c r="G14" s="205">
        <v>559</v>
      </c>
      <c r="H14" s="206">
        <v>575</v>
      </c>
      <c r="I14" s="12"/>
      <c r="J14" s="43"/>
      <c r="K14" s="12"/>
    </row>
    <row r="15" spans="1:11">
      <c r="A15" s="13"/>
      <c r="B15" s="123" t="s">
        <v>228</v>
      </c>
      <c r="C15" s="207">
        <v>8.038081121910897E-3</v>
      </c>
      <c r="D15" s="207">
        <v>0.65712738363309864</v>
      </c>
      <c r="E15" s="207">
        <v>0.2588148105920246</v>
      </c>
      <c r="F15" s="207">
        <v>6.0086081577972239E-2</v>
      </c>
      <c r="G15" s="207">
        <v>1.5933643074993585E-2</v>
      </c>
      <c r="H15" s="198" t="s">
        <v>231</v>
      </c>
      <c r="I15" s="12"/>
      <c r="J15" s="12"/>
      <c r="K15" s="12"/>
    </row>
    <row r="16" spans="1:11">
      <c r="F16" s="12"/>
      <c r="G16" s="12"/>
      <c r="H16" s="12"/>
      <c r="I16" s="12"/>
      <c r="J16" s="43"/>
      <c r="K16" s="12"/>
    </row>
    <row r="17" spans="1:11" s="8" customFormat="1">
      <c r="E17" s="72"/>
      <c r="F17" s="33"/>
      <c r="G17" s="12"/>
      <c r="H17" s="12"/>
      <c r="I17" s="12"/>
      <c r="J17" s="12"/>
      <c r="K17" s="12"/>
    </row>
    <row r="18" spans="1:11" s="8" customFormat="1">
      <c r="E18" s="176"/>
      <c r="F18" s="12"/>
      <c r="G18" s="12"/>
      <c r="H18" s="12"/>
      <c r="I18" s="12"/>
      <c r="J18" s="12"/>
      <c r="K18" s="12"/>
    </row>
    <row r="19" spans="1:11">
      <c r="F19" s="12"/>
      <c r="G19" s="12"/>
      <c r="H19" s="12"/>
      <c r="I19" s="12"/>
      <c r="J19" s="12"/>
      <c r="K19" s="12"/>
    </row>
    <row r="20" spans="1:11">
      <c r="A20" s="8"/>
      <c r="B20" s="8"/>
      <c r="C20" s="8"/>
      <c r="D20" s="8"/>
      <c r="E20" s="8"/>
      <c r="F20" s="8"/>
      <c r="G20" s="8"/>
      <c r="H20" s="8"/>
      <c r="I20" s="8"/>
      <c r="J20" s="8"/>
      <c r="K20" s="12"/>
    </row>
    <row r="21" spans="1:11">
      <c r="A21" s="21" t="s">
        <v>164</v>
      </c>
      <c r="B21" s="21"/>
      <c r="C21" s="12"/>
      <c r="D21" s="12"/>
      <c r="E21" s="12"/>
      <c r="F21" s="8"/>
      <c r="G21" s="8"/>
      <c r="H21" s="8"/>
      <c r="I21" s="8"/>
      <c r="J21" s="8"/>
      <c r="K21" s="12"/>
    </row>
    <row r="22" spans="1:11">
      <c r="A22" s="22" t="s">
        <v>165</v>
      </c>
      <c r="B22" s="22"/>
      <c r="C22" s="12"/>
      <c r="D22" s="12"/>
      <c r="E22" s="12"/>
      <c r="F22" s="8"/>
      <c r="G22" s="8"/>
      <c r="H22" s="8"/>
      <c r="I22" s="8"/>
      <c r="J22" s="8"/>
      <c r="K22" s="12"/>
    </row>
    <row r="23" spans="1:11">
      <c r="A23" s="12"/>
      <c r="B23" s="12"/>
      <c r="C23" s="12"/>
      <c r="D23" s="12"/>
      <c r="E23" s="12"/>
      <c r="F23" s="8"/>
      <c r="G23" s="8"/>
      <c r="H23" s="8"/>
      <c r="I23" s="8"/>
      <c r="J23" s="8"/>
      <c r="K23" s="12"/>
    </row>
    <row r="24" spans="1:11">
      <c r="A24" s="37" t="s">
        <v>233</v>
      </c>
      <c r="B24" s="12"/>
      <c r="C24" s="12"/>
      <c r="D24" s="12"/>
      <c r="E24" s="12"/>
      <c r="F24" s="8"/>
      <c r="G24" s="8"/>
      <c r="H24" s="8"/>
      <c r="I24" s="8"/>
      <c r="J24" s="8"/>
      <c r="K24" s="12"/>
    </row>
    <row r="25" spans="1:11">
      <c r="A25" s="193" t="s">
        <v>240</v>
      </c>
      <c r="B25" s="12"/>
      <c r="C25" s="12"/>
      <c r="D25" s="12"/>
      <c r="E25" s="12"/>
      <c r="F25" s="8"/>
      <c r="G25" s="8"/>
      <c r="H25" s="8"/>
      <c r="I25" s="8"/>
      <c r="J25" s="8"/>
      <c r="K25" s="12"/>
    </row>
    <row r="26" spans="1:11">
      <c r="A26" s="12"/>
      <c r="B26" s="12"/>
      <c r="C26" s="12"/>
      <c r="D26" s="12"/>
      <c r="E26" s="12"/>
      <c r="F26" s="8"/>
      <c r="G26" s="8"/>
      <c r="H26" s="8"/>
      <c r="I26" s="8"/>
      <c r="J26" s="8"/>
      <c r="K26" s="12"/>
    </row>
    <row r="27" spans="1:11">
      <c r="A27" s="37"/>
      <c r="B27" s="8"/>
      <c r="C27" s="8"/>
      <c r="D27" s="8"/>
      <c r="E27" s="8"/>
      <c r="F27" s="8"/>
      <c r="G27" s="8"/>
      <c r="H27" s="8"/>
      <c r="I27" s="8"/>
      <c r="J27" s="8"/>
      <c r="K27" s="12"/>
    </row>
    <row r="28" spans="1:11">
      <c r="A28" s="193"/>
      <c r="B28" s="209"/>
      <c r="C28" s="209"/>
      <c r="D28" s="209"/>
      <c r="E28" s="209"/>
      <c r="F28" s="209"/>
      <c r="G28" s="209"/>
      <c r="H28" s="209"/>
      <c r="I28" s="8"/>
      <c r="J28" s="8"/>
      <c r="K28" s="12"/>
    </row>
    <row r="29" spans="1:11">
      <c r="A29" s="209"/>
      <c r="B29" s="209"/>
      <c r="C29" s="209"/>
      <c r="D29" s="209"/>
      <c r="E29" s="209"/>
      <c r="F29" s="209"/>
      <c r="G29" s="209"/>
      <c r="H29" s="209"/>
      <c r="I29" s="8"/>
      <c r="J29" s="8"/>
      <c r="K29" s="12"/>
    </row>
    <row r="30" spans="1:11">
      <c r="A30" s="8"/>
      <c r="B30" s="8"/>
      <c r="C30" s="8"/>
      <c r="D30" s="8"/>
      <c r="E30" s="8"/>
      <c r="F30" s="8"/>
      <c r="G30" s="8"/>
      <c r="H30" s="8"/>
      <c r="I30" s="8"/>
      <c r="J30" s="8"/>
      <c r="K30" s="12"/>
    </row>
    <row r="31" spans="1:11">
      <c r="A31" s="8"/>
      <c r="B31" s="8"/>
      <c r="C31" s="8"/>
      <c r="D31" s="8"/>
      <c r="E31" s="8"/>
      <c r="F31" s="8"/>
      <c r="G31" s="8"/>
      <c r="H31" s="8"/>
      <c r="I31" s="8"/>
      <c r="J31" s="8"/>
      <c r="K31" s="12"/>
    </row>
    <row r="32" spans="1:11">
      <c r="A32" s="8"/>
      <c r="B32" s="8"/>
      <c r="C32" s="8"/>
      <c r="D32" s="8"/>
      <c r="E32" s="8"/>
      <c r="F32" s="8"/>
      <c r="G32" s="8"/>
      <c r="H32" s="8"/>
      <c r="I32" s="8"/>
      <c r="J32" s="8"/>
      <c r="K32" s="12"/>
    </row>
    <row r="33" spans="1:11">
      <c r="A33" s="8"/>
      <c r="B33" s="8"/>
      <c r="C33" s="8"/>
      <c r="D33" s="8"/>
      <c r="E33" s="8"/>
      <c r="F33" s="8"/>
      <c r="G33" s="8"/>
      <c r="H33" s="8"/>
      <c r="I33" s="12"/>
      <c r="J33" s="12"/>
      <c r="K33" s="12"/>
    </row>
    <row r="34" spans="1:11">
      <c r="A34" s="8"/>
      <c r="B34" s="8"/>
      <c r="C34" s="8"/>
      <c r="D34" s="8"/>
      <c r="E34" s="8"/>
      <c r="F34" s="8"/>
      <c r="G34" s="8"/>
      <c r="H34" s="8"/>
      <c r="I34" s="12"/>
      <c r="J34" s="12"/>
      <c r="K34" s="12"/>
    </row>
  </sheetData>
  <mergeCells count="2">
    <mergeCell ref="A4:H4"/>
    <mergeCell ref="A5:H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11</vt:i4>
      </vt:variant>
    </vt:vector>
  </HeadingPairs>
  <TitlesOfParts>
    <vt:vector size="11" baseType="lpstr">
      <vt:lpstr>Tab 1</vt:lpstr>
      <vt:lpstr>Tab 2</vt:lpstr>
      <vt:lpstr>Tab 3</vt:lpstr>
      <vt:lpstr>Tab 4</vt:lpstr>
      <vt:lpstr>Tab 5</vt:lpstr>
      <vt:lpstr>Tab 6</vt:lpstr>
      <vt:lpstr>Tab 7</vt:lpstr>
      <vt:lpstr>Tab 8</vt:lpstr>
      <vt:lpstr>Tab 9</vt:lpstr>
      <vt:lpstr>Tab 10</vt:lpstr>
      <vt:lpstr>Tab 11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Hemen</dc:creator>
  <cp:lastModifiedBy>mhemen</cp:lastModifiedBy>
  <cp:lastPrinted>2020-05-22T13:06:38Z</cp:lastPrinted>
  <dcterms:created xsi:type="dcterms:W3CDTF">2016-10-03T09:36:34Z</dcterms:created>
  <dcterms:modified xsi:type="dcterms:W3CDTF">2021-10-27T13:06:26Z</dcterms:modified>
</cp:coreProperties>
</file>