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1\Objavljene tablice\Revizija\"/>
    </mc:Choice>
  </mc:AlternateContent>
  <bookViews>
    <workbookView xWindow="0" yWindow="0" windowWidth="28800" windowHeight="12435"/>
  </bookViews>
  <sheets>
    <sheet name="t1" sheetId="1" r:id="rId1"/>
    <sheet name="t2" sheetId="2" r:id="rId2"/>
    <sheet name="t3" sheetId="3" r:id="rId3"/>
    <sheet name="t4" sheetId="4" r:id="rId4"/>
    <sheet name="t5" sheetId="5" r:id="rId5"/>
  </sheets>
  <definedNames>
    <definedName name="_GoBack" localSheetId="0">'t1'!$I$28</definedName>
  </definedNames>
  <calcPr calcId="152511"/>
</workbook>
</file>

<file path=xl/calcChain.xml><?xml version="1.0" encoding="utf-8"?>
<calcChain xmlns="http://schemas.openxmlformats.org/spreadsheetml/2006/main">
  <c r="J28" i="1" l="1"/>
  <c r="E28" i="1" l="1"/>
  <c r="F12" i="3" l="1"/>
  <c r="E20" i="3"/>
  <c r="F20" i="3" s="1"/>
  <c r="F9" i="3"/>
  <c r="F10" i="3"/>
  <c r="F11" i="3"/>
  <c r="F13" i="3"/>
  <c r="F14" i="3"/>
  <c r="F15" i="3"/>
  <c r="F16" i="3"/>
  <c r="F18" i="3"/>
  <c r="F19" i="3"/>
  <c r="F8" i="3"/>
  <c r="F7" i="3"/>
  <c r="K28" i="1" l="1"/>
  <c r="L28" i="1" s="1"/>
  <c r="L27" i="1" l="1"/>
  <c r="I24" i="1" l="1"/>
  <c r="I26" i="1"/>
  <c r="I27" i="1"/>
  <c r="I23" i="1"/>
  <c r="I12" i="1"/>
  <c r="I13" i="1"/>
  <c r="I14" i="1"/>
  <c r="I15" i="1"/>
  <c r="I16" i="1"/>
  <c r="I17" i="1"/>
  <c r="I18" i="1"/>
  <c r="I20" i="1"/>
  <c r="C28" i="1"/>
  <c r="D28" i="1"/>
  <c r="F28" i="1" s="1"/>
  <c r="G28" i="1"/>
  <c r="H28" i="1"/>
  <c r="I28" i="1" s="1"/>
  <c r="F27" i="1"/>
  <c r="F26" i="1"/>
  <c r="F24" i="1"/>
  <c r="F23" i="1"/>
  <c r="F12" i="1"/>
  <c r="F13" i="1"/>
  <c r="F14" i="1"/>
  <c r="F15" i="1"/>
  <c r="F16" i="1"/>
  <c r="F17" i="1"/>
  <c r="F18" i="1"/>
  <c r="F20" i="1"/>
  <c r="I11" i="1"/>
  <c r="F11" i="1"/>
</calcChain>
</file>

<file path=xl/sharedStrings.xml><?xml version="1.0" encoding="utf-8"?>
<sst xmlns="http://schemas.openxmlformats.org/spreadsheetml/2006/main" count="204" uniqueCount="114">
  <si>
    <t>MIKROSKOPIJA</t>
  </si>
  <si>
    <t>KULTIVACIJA</t>
  </si>
  <si>
    <t>TEST REZISTENCIJE</t>
  </si>
  <si>
    <t>Broj</t>
  </si>
  <si>
    <t>%</t>
  </si>
  <si>
    <t>Microscopy</t>
  </si>
  <si>
    <t>Culture</t>
  </si>
  <si>
    <t>Drug-resistance</t>
  </si>
  <si>
    <t>Positive</t>
  </si>
  <si>
    <t>Resistant</t>
  </si>
  <si>
    <t>No.</t>
  </si>
  <si>
    <t>Čakovec</t>
  </si>
  <si>
    <t>-</t>
  </si>
  <si>
    <t>Nova Gradiška</t>
  </si>
  <si>
    <t>OŽB Požega</t>
  </si>
  <si>
    <t>Osijek</t>
  </si>
  <si>
    <t>Pula</t>
  </si>
  <si>
    <t>Rijeka</t>
  </si>
  <si>
    <t>Slavonski Brod</t>
  </si>
  <si>
    <t>Split</t>
  </si>
  <si>
    <t>Šibenik</t>
  </si>
  <si>
    <t>Zadar</t>
  </si>
  <si>
    <t>Zagreb</t>
  </si>
  <si>
    <t xml:space="preserve">   KBC Zagreb</t>
  </si>
  <si>
    <t xml:space="preserve">   HZJZ/CNIPH</t>
  </si>
  <si>
    <t xml:space="preserve">Izvor podataka: </t>
  </si>
  <si>
    <t>Godišnje izvješće o radu TBC laboratorija u Hrvatskoj</t>
  </si>
  <si>
    <t xml:space="preserve">Source of data: </t>
  </si>
  <si>
    <t xml:space="preserve"> Croatian TB laboratories annual report</t>
  </si>
  <si>
    <t>Godina</t>
  </si>
  <si>
    <t>M. tuberculosis</t>
  </si>
  <si>
    <t>M. bovis</t>
  </si>
  <si>
    <t>Netuberkulozne mikobakterije</t>
  </si>
  <si>
    <t>BCG-soj</t>
  </si>
  <si>
    <t>Year</t>
  </si>
  <si>
    <t>Total</t>
  </si>
  <si>
    <t>Nontuberculous mycobacteria</t>
  </si>
  <si>
    <t>BCG strain</t>
  </si>
  <si>
    <t>2011.</t>
  </si>
  <si>
    <t>2012.</t>
  </si>
  <si>
    <t>2013.</t>
  </si>
  <si>
    <t>2014.</t>
  </si>
  <si>
    <t>2015.</t>
  </si>
  <si>
    <t>2016.</t>
  </si>
  <si>
    <t>2017.</t>
  </si>
  <si>
    <t>M. xenopi</t>
  </si>
  <si>
    <t>M. avium</t>
  </si>
  <si>
    <t>M. intracellulare</t>
  </si>
  <si>
    <t>M. fortuitum</t>
  </si>
  <si>
    <t>M. chelonae</t>
  </si>
  <si>
    <t>M. abscessus</t>
  </si>
  <si>
    <t>M. mucogenicum</t>
  </si>
  <si>
    <t>M. gordonae</t>
  </si>
  <si>
    <t xml:space="preserve">Godina </t>
  </si>
  <si>
    <t>Multirezistentni bolesnici</t>
  </si>
  <si>
    <t xml:space="preserve">Patients resistant to 1 or more antituberculotics </t>
  </si>
  <si>
    <t>Multi-drug resistant TB patients</t>
  </si>
  <si>
    <t xml:space="preserve">Ukupan broj </t>
  </si>
  <si>
    <t>Stopa na 100.000</t>
  </si>
  <si>
    <t>Ukupan broj</t>
  </si>
  <si>
    <t>Per 100.000</t>
  </si>
  <si>
    <t>S</t>
  </si>
  <si>
    <t>H</t>
  </si>
  <si>
    <t>2018.</t>
  </si>
  <si>
    <t>2019.</t>
  </si>
  <si>
    <t>Prošireno-rezistentni bolesnici</t>
  </si>
  <si>
    <t>Extensively-drug resistant TB patients</t>
  </si>
  <si>
    <t>2020.</t>
  </si>
  <si>
    <t>Virovitica</t>
  </si>
  <si>
    <t>2021.</t>
  </si>
  <si>
    <t>M. genavense</t>
  </si>
  <si>
    <t>M. heckeshornense</t>
  </si>
  <si>
    <t>M. intermedium</t>
  </si>
  <si>
    <r>
      <t>Tablica -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Table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1.</t>
    </r>
  </si>
  <si>
    <r>
      <t xml:space="preserve">UKUPNO </t>
    </r>
    <r>
      <rPr>
        <i/>
        <sz val="8"/>
        <color theme="1"/>
        <rFont val="Calibri"/>
        <family val="2"/>
        <charset val="238"/>
        <scheme val="minor"/>
      </rPr>
      <t>- Total</t>
    </r>
  </si>
  <si>
    <t>Laboratory</t>
  </si>
  <si>
    <t>POZITIVNI NALAZI</t>
  </si>
  <si>
    <t>REZISTENTNI BACILI</t>
  </si>
  <si>
    <t>Ukupan broj uzoraka</t>
  </si>
  <si>
    <t>Sample total</t>
  </si>
  <si>
    <t>Laboratorij</t>
  </si>
  <si>
    <t xml:space="preserve">  NZJZ SDŽ</t>
  </si>
  <si>
    <t>OB Varaždin (Klenovnik)</t>
  </si>
  <si>
    <t xml:space="preserve">  KBC Split  (Firule)</t>
  </si>
  <si>
    <t>*Uključeni su i sojevi poslani na test rezistencije i identifikaciju / including strains tested for resistance and identification;</t>
  </si>
  <si>
    <r>
      <t>PREGLED RADA LABORATORIJA ZA BAKTERIOLOŠKU DIJAGNOSTIKU TUBERKULOZE U HRVATSKOJ U 2021. GODINI -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Operation of laboratories for bacteriological diagnosis of tuberculosis, Croatia, 2021</t>
    </r>
  </si>
  <si>
    <r>
      <t xml:space="preserve">Tablica - </t>
    </r>
    <r>
      <rPr>
        <i/>
        <sz val="9"/>
        <color theme="1"/>
        <rFont val="Calibri"/>
        <family val="2"/>
        <charset val="238"/>
        <scheme val="minor"/>
      </rPr>
      <t>Table</t>
    </r>
    <r>
      <rPr>
        <b/>
        <sz val="9"/>
        <color theme="1"/>
        <rFont val="Calibri"/>
        <family val="2"/>
        <charset val="238"/>
        <scheme val="minor"/>
      </rPr>
      <t xml:space="preserve"> 2.</t>
    </r>
  </si>
  <si>
    <r>
      <t xml:space="preserve">MIKOBAKTERIJE IZOLIRANE U HRVATSKOJ OD 2011. DO 2021. GODINE </t>
    </r>
    <r>
      <rPr>
        <sz val="9"/>
        <color theme="1"/>
        <rFont val="Calibri"/>
        <family val="2"/>
        <charset val="238"/>
        <scheme val="minor"/>
      </rPr>
      <t xml:space="preserve">– </t>
    </r>
  </si>
  <si>
    <t>Ukupan broj izolata mikobakterija</t>
  </si>
  <si>
    <t>Mycobacterium isolates total</t>
  </si>
  <si>
    <t>Mycobacteria isolated in Croatia, 2011 - 2021</t>
  </si>
  <si>
    <r>
      <t xml:space="preserve">Tablica - </t>
    </r>
    <r>
      <rPr>
        <i/>
        <sz val="9"/>
        <color theme="1"/>
        <rFont val="Calibri"/>
        <family val="2"/>
        <charset val="238"/>
        <scheme val="minor"/>
      </rPr>
      <t xml:space="preserve">Table </t>
    </r>
    <r>
      <rPr>
        <b/>
        <sz val="9"/>
        <color theme="1"/>
        <rFont val="Calibri"/>
        <family val="2"/>
        <charset val="238"/>
        <scheme val="minor"/>
      </rPr>
      <t>3.</t>
    </r>
  </si>
  <si>
    <r>
      <t xml:space="preserve">Vrsta - </t>
    </r>
    <r>
      <rPr>
        <i/>
        <sz val="8"/>
        <color theme="1"/>
        <rFont val="Calibri"/>
        <family val="2"/>
        <charset val="238"/>
        <scheme val="minor"/>
      </rPr>
      <t>Species</t>
    </r>
  </si>
  <si>
    <r>
      <t>Broj -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No</t>
    </r>
    <r>
      <rPr>
        <sz val="8"/>
        <color theme="1"/>
        <rFont val="Calibri"/>
        <family val="2"/>
        <charset val="238"/>
        <scheme val="minor"/>
      </rPr>
      <t>.</t>
    </r>
  </si>
  <si>
    <r>
      <t xml:space="preserve">UVJETNO PATOGENE MIKOBAKTERIJE </t>
    </r>
    <r>
      <rPr>
        <sz val="8"/>
        <color theme="1"/>
        <rFont val="Calibri"/>
        <family val="2"/>
        <charset val="238"/>
        <scheme val="minor"/>
      </rPr>
      <t xml:space="preserve">- </t>
    </r>
    <r>
      <rPr>
        <i/>
        <sz val="8"/>
        <color theme="1"/>
        <rFont val="Calibri"/>
        <family val="2"/>
        <charset val="238"/>
        <scheme val="minor"/>
      </rPr>
      <t>Facultatively pathogenic</t>
    </r>
  </si>
  <si>
    <r>
      <t xml:space="preserve">sporog rasta - </t>
    </r>
    <r>
      <rPr>
        <i/>
        <sz val="8"/>
        <color theme="1"/>
        <rFont val="Calibri"/>
        <family val="2"/>
        <charset val="238"/>
        <scheme val="minor"/>
      </rPr>
      <t>slow growth</t>
    </r>
  </si>
  <si>
    <r>
      <t xml:space="preserve">brzog rasta - </t>
    </r>
    <r>
      <rPr>
        <i/>
        <sz val="8"/>
        <color theme="1"/>
        <rFont val="Calibri"/>
        <family val="2"/>
        <charset val="238"/>
        <scheme val="minor"/>
      </rPr>
      <t>fast growth</t>
    </r>
  </si>
  <si>
    <r>
      <t xml:space="preserve">SAPROFITNE MIKOBAKTERIJE - </t>
    </r>
    <r>
      <rPr>
        <i/>
        <sz val="8"/>
        <color theme="1"/>
        <rFont val="Calibri"/>
        <family val="2"/>
        <charset val="238"/>
        <scheme val="minor"/>
      </rPr>
      <t>Saprophytic mycobacteria</t>
    </r>
  </si>
  <si>
    <r>
      <t xml:space="preserve">UKUPNO - </t>
    </r>
    <r>
      <rPr>
        <i/>
        <sz val="8"/>
        <color theme="1"/>
        <rFont val="Calibri"/>
        <family val="2"/>
        <charset val="238"/>
        <scheme val="minor"/>
      </rPr>
      <t>Total</t>
    </r>
  </si>
  <si>
    <r>
      <t>Mycobacterium</t>
    </r>
    <r>
      <rPr>
        <sz val="8"/>
        <color theme="1"/>
        <rFont val="Calibri"/>
        <family val="2"/>
        <charset val="238"/>
        <scheme val="minor"/>
      </rPr>
      <t xml:space="preserve"> sp.</t>
    </r>
  </si>
  <si>
    <r>
      <t xml:space="preserve">NETUBERKULOZNE MIKOBAKTERIJE IZOLIRANE U HRVATSKOJ 2021. GODINE – </t>
    </r>
    <r>
      <rPr>
        <i/>
        <sz val="9"/>
        <color theme="1"/>
        <rFont val="Calibri"/>
        <family val="2"/>
        <charset val="238"/>
        <scheme val="minor"/>
      </rPr>
      <t>Nontuberculous mycobacteria isolated in Croatia, 2021</t>
    </r>
  </si>
  <si>
    <r>
      <t>Tablica -</t>
    </r>
    <r>
      <rPr>
        <i/>
        <sz val="9"/>
        <color theme="1"/>
        <rFont val="Calibri"/>
        <family val="2"/>
        <charset val="238"/>
        <scheme val="minor"/>
      </rPr>
      <t xml:space="preserve"> Table</t>
    </r>
    <r>
      <rPr>
        <b/>
        <sz val="9"/>
        <color theme="1"/>
        <rFont val="Calibri"/>
        <family val="2"/>
        <charset val="238"/>
        <scheme val="minor"/>
      </rPr>
      <t xml:space="preserve"> 4.</t>
    </r>
  </si>
  <si>
    <r>
      <t xml:space="preserve">PREVALENCIJA BOLESNIKA S REZISTENTNOM TUBERKULOZOM I STOPA NA 100.000 STANOVNIKA U HRVATSKOJ OD 2011. DO 2021* GODINE – </t>
    </r>
    <r>
      <rPr>
        <i/>
        <sz val="9"/>
        <color theme="1"/>
        <rFont val="Calibri"/>
        <family val="2"/>
        <charset val="238"/>
        <scheme val="minor"/>
      </rPr>
      <t>Prevalence of BK-positive cases with resistant tuberculosis in Croatia, 2011-21*</t>
    </r>
  </si>
  <si>
    <r>
      <t>Bolesnici rezistentni na 1 ili više ATL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</si>
  <si>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*Izvor podataka: Laboratorijski registar Bk pozitivnih rezistentnih bolesnika *</t>
    </r>
    <r>
      <rPr>
        <i/>
        <sz val="7"/>
        <color theme="1"/>
        <rFont val="Calibri"/>
        <family val="2"/>
        <charset val="238"/>
        <scheme val="minor"/>
      </rPr>
      <t>According to the Laboratory Register of BK-positive resistant patients</t>
    </r>
  </si>
  <si>
    <r>
      <t xml:space="preserve">Tablica - </t>
    </r>
    <r>
      <rPr>
        <i/>
        <sz val="9"/>
        <color theme="1"/>
        <rFont val="Calibri"/>
        <family val="2"/>
        <charset val="238"/>
        <scheme val="minor"/>
      </rPr>
      <t>Table</t>
    </r>
    <r>
      <rPr>
        <b/>
        <sz val="9"/>
        <color theme="1"/>
        <rFont val="Calibri"/>
        <family val="2"/>
        <charset val="238"/>
        <scheme val="minor"/>
      </rPr>
      <t xml:space="preserve"> 5.   </t>
    </r>
  </si>
  <si>
    <r>
      <t xml:space="preserve">BOLESNICI S REZISTENTNOM TUBERKULOZOM U HRVATSKOJ U 2021. GODINI * - </t>
    </r>
    <r>
      <rPr>
        <i/>
        <sz val="9"/>
        <color theme="1"/>
        <rFont val="Calibri"/>
        <family val="2"/>
        <charset val="238"/>
        <scheme val="minor"/>
      </rPr>
      <t>Resistant tuberculosis in Croatia, 2021*</t>
    </r>
  </si>
  <si>
    <r>
      <t xml:space="preserve">BROJ - </t>
    </r>
    <r>
      <rPr>
        <i/>
        <sz val="8"/>
        <color theme="1"/>
        <rFont val="Calibri"/>
        <family val="2"/>
        <charset val="238"/>
        <scheme val="minor"/>
      </rPr>
      <t>No.</t>
    </r>
  </si>
  <si>
    <r>
      <t xml:space="preserve">MONOREZISTENCIJA - </t>
    </r>
    <r>
      <rPr>
        <i/>
        <sz val="8"/>
        <color theme="1"/>
        <rFont val="Calibri"/>
        <family val="2"/>
        <charset val="238"/>
        <scheme val="minor"/>
      </rPr>
      <t>Monoresistance</t>
    </r>
  </si>
  <si>
    <r>
      <t xml:space="preserve">Legenda </t>
    </r>
    <r>
      <rPr>
        <sz val="8"/>
        <color theme="1"/>
        <rFont val="Calibri"/>
        <family val="2"/>
        <charset val="238"/>
        <scheme val="minor"/>
      </rPr>
      <t xml:space="preserve">- </t>
    </r>
    <r>
      <rPr>
        <i/>
        <sz val="8"/>
        <color theme="1"/>
        <rFont val="Calibri"/>
        <family val="2"/>
        <charset val="238"/>
        <scheme val="minor"/>
      </rPr>
      <t>Key</t>
    </r>
    <r>
      <rPr>
        <sz val="8"/>
        <color theme="1"/>
        <rFont val="Calibri"/>
        <family val="2"/>
        <charset val="238"/>
        <scheme val="minor"/>
      </rPr>
      <t>:</t>
    </r>
  </si>
  <si>
    <r>
      <t xml:space="preserve">S </t>
    </r>
    <r>
      <rPr>
        <sz val="8"/>
        <color theme="1"/>
        <rFont val="Calibri"/>
        <family val="2"/>
        <charset val="238"/>
        <scheme val="minor"/>
      </rPr>
      <t>- streptomicin</t>
    </r>
  </si>
  <si>
    <r>
      <t xml:space="preserve">H </t>
    </r>
    <r>
      <rPr>
        <sz val="8"/>
        <color theme="1"/>
        <rFont val="Calibri"/>
        <family val="2"/>
        <charset val="238"/>
        <scheme val="minor"/>
      </rPr>
      <t>– izoniazid</t>
    </r>
  </si>
  <si>
    <r>
      <t xml:space="preserve">*Izvor podataka: Laboratorijski registar BK pozitivnih bolesnika - </t>
    </r>
    <r>
      <rPr>
        <i/>
        <sz val="8"/>
        <color theme="1"/>
        <rFont val="Calibri"/>
        <family val="2"/>
        <charset val="238"/>
        <scheme val="minor"/>
      </rPr>
      <t>According to the Laboratory Register of BK-positive resistant patients</t>
    </r>
  </si>
  <si>
    <r>
      <t xml:space="preserve">UKUPAN BROJ BOLESNIKA - </t>
    </r>
    <r>
      <rPr>
        <i/>
        <sz val="8"/>
        <color theme="1"/>
        <rFont val="Calibri"/>
        <family val="2"/>
        <charset val="238"/>
        <scheme val="minor"/>
      </rPr>
      <t>Patients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</si>
</sst>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  <font>
      <b/>
      <sz val="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4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4"/>
      <color theme="1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/>
    <xf numFmtId="3" fontId="8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>
      <alignment horizontal="justify"/>
    </xf>
    <xf numFmtId="3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8" fillId="0" borderId="0" xfId="0" applyNumberFormat="1" applyFont="1"/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1" fontId="8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vertical="center"/>
    </xf>
    <xf numFmtId="22" fontId="0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22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" fontId="8" fillId="0" borderId="0" xfId="0" applyNumberFormat="1" applyFont="1" applyAlignment="1">
      <alignment horizontal="right" vertical="center"/>
    </xf>
    <xf numFmtId="1" fontId="0" fillId="0" borderId="0" xfId="0" applyNumberFormat="1" applyFont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1"/>
  <sheetViews>
    <sheetView tabSelected="1" workbookViewId="0"/>
  </sheetViews>
  <sheetFormatPr defaultRowHeight="15" x14ac:dyDescent="0.25"/>
  <cols>
    <col min="1" max="1" width="9.140625" style="12"/>
    <col min="2" max="2" width="19" style="12" customWidth="1"/>
    <col min="3" max="3" width="10.42578125" style="12" customWidth="1"/>
    <col min="4" max="16384" width="9.140625" style="12"/>
  </cols>
  <sheetData>
    <row r="2" spans="2:19" x14ac:dyDescent="0.25">
      <c r="B2" s="11" t="s">
        <v>73</v>
      </c>
      <c r="C2" s="11" t="s">
        <v>85</v>
      </c>
    </row>
    <row r="3" spans="2:19" x14ac:dyDescent="0.25">
      <c r="B3" s="13"/>
    </row>
    <row r="4" spans="2:19" x14ac:dyDescent="0.25">
      <c r="B4" s="14"/>
    </row>
    <row r="5" spans="2:19" x14ac:dyDescent="0.25">
      <c r="B5" s="8" t="s">
        <v>80</v>
      </c>
      <c r="C5" s="26" t="s">
        <v>78</v>
      </c>
      <c r="D5" s="8" t="s">
        <v>0</v>
      </c>
      <c r="E5" s="8"/>
      <c r="F5" s="8"/>
      <c r="G5" s="8" t="s">
        <v>1</v>
      </c>
      <c r="H5" s="8"/>
      <c r="I5" s="8"/>
      <c r="J5" s="8" t="s">
        <v>2</v>
      </c>
      <c r="K5" s="8"/>
      <c r="L5" s="8"/>
    </row>
    <row r="6" spans="2:19" x14ac:dyDescent="0.25">
      <c r="B6" s="8"/>
      <c r="C6" s="26"/>
      <c r="D6" s="8" t="s">
        <v>3</v>
      </c>
      <c r="E6" s="8" t="s">
        <v>76</v>
      </c>
      <c r="F6" s="8"/>
      <c r="G6" s="8" t="s">
        <v>3</v>
      </c>
      <c r="H6" s="8" t="s">
        <v>76</v>
      </c>
      <c r="I6" s="8"/>
      <c r="J6" s="8" t="s">
        <v>3</v>
      </c>
      <c r="K6" s="8" t="s">
        <v>77</v>
      </c>
      <c r="L6" s="8"/>
      <c r="Q6" s="15"/>
    </row>
    <row r="7" spans="2:19" x14ac:dyDescent="0.25">
      <c r="B7" s="8"/>
      <c r="C7" s="26"/>
      <c r="D7" s="8"/>
      <c r="E7" s="10" t="s">
        <v>3</v>
      </c>
      <c r="F7" s="10" t="s">
        <v>4</v>
      </c>
      <c r="G7" s="8"/>
      <c r="H7" s="10" t="s">
        <v>3</v>
      </c>
      <c r="I7" s="10" t="s">
        <v>4</v>
      </c>
      <c r="J7" s="8"/>
      <c r="K7" s="10" t="s">
        <v>3</v>
      </c>
      <c r="L7" s="10" t="s">
        <v>4</v>
      </c>
      <c r="Q7" s="15"/>
    </row>
    <row r="8" spans="2:19" x14ac:dyDescent="0.25">
      <c r="B8" s="24" t="s">
        <v>75</v>
      </c>
      <c r="C8" s="24" t="s">
        <v>79</v>
      </c>
      <c r="D8" s="24" t="s">
        <v>5</v>
      </c>
      <c r="E8" s="24"/>
      <c r="F8" s="24"/>
      <c r="G8" s="24" t="s">
        <v>6</v>
      </c>
      <c r="H8" s="24"/>
      <c r="I8" s="24"/>
      <c r="J8" s="24" t="s">
        <v>7</v>
      </c>
      <c r="K8" s="24"/>
      <c r="L8" s="24"/>
      <c r="Q8" s="15"/>
    </row>
    <row r="9" spans="2:19" x14ac:dyDescent="0.25">
      <c r="B9" s="24"/>
      <c r="C9" s="24"/>
      <c r="D9" s="24" t="s">
        <v>10</v>
      </c>
      <c r="E9" s="24" t="s">
        <v>8</v>
      </c>
      <c r="F9" s="24"/>
      <c r="G9" s="24" t="s">
        <v>10</v>
      </c>
      <c r="H9" s="24" t="s">
        <v>8</v>
      </c>
      <c r="I9" s="24"/>
      <c r="J9" s="24" t="s">
        <v>10</v>
      </c>
      <c r="K9" s="25" t="s">
        <v>9</v>
      </c>
      <c r="L9" s="25"/>
      <c r="P9" s="17"/>
      <c r="Q9" s="15"/>
    </row>
    <row r="10" spans="2:19" x14ac:dyDescent="0.25">
      <c r="B10" s="24"/>
      <c r="C10" s="24"/>
      <c r="D10" s="24"/>
      <c r="E10" s="23" t="s">
        <v>10</v>
      </c>
      <c r="F10" s="23" t="s">
        <v>4</v>
      </c>
      <c r="G10" s="24"/>
      <c r="H10" s="23" t="s">
        <v>10</v>
      </c>
      <c r="I10" s="23" t="s">
        <v>4</v>
      </c>
      <c r="J10" s="24"/>
      <c r="K10" s="23" t="s">
        <v>10</v>
      </c>
      <c r="L10" s="23" t="s">
        <v>4</v>
      </c>
      <c r="P10" s="17"/>
      <c r="Q10" s="15"/>
    </row>
    <row r="11" spans="2:19" x14ac:dyDescent="0.25">
      <c r="B11" s="18" t="s">
        <v>11</v>
      </c>
      <c r="C11" s="27">
        <v>652</v>
      </c>
      <c r="D11" s="17">
        <v>579</v>
      </c>
      <c r="E11" s="17">
        <v>8</v>
      </c>
      <c r="F11" s="19">
        <f>E11/D11*100</f>
        <v>1.3816925734024179</v>
      </c>
      <c r="G11" s="17">
        <v>652</v>
      </c>
      <c r="H11" s="17">
        <v>13</v>
      </c>
      <c r="I11" s="19">
        <f>H11/G11*100</f>
        <v>1.9938650306748467</v>
      </c>
      <c r="J11" s="17" t="s">
        <v>12</v>
      </c>
      <c r="K11" s="17" t="s">
        <v>12</v>
      </c>
      <c r="L11" s="19" t="s">
        <v>12</v>
      </c>
      <c r="O11" s="15"/>
      <c r="P11" s="15"/>
      <c r="Q11" s="15"/>
      <c r="R11" s="15"/>
      <c r="S11" s="15"/>
    </row>
    <row r="12" spans="2:19" x14ac:dyDescent="0.25">
      <c r="B12" s="18" t="s">
        <v>82</v>
      </c>
      <c r="C12" s="17">
        <v>1522</v>
      </c>
      <c r="D12" s="17">
        <v>1497</v>
      </c>
      <c r="E12" s="17">
        <v>355</v>
      </c>
      <c r="F12" s="19">
        <f t="shared" ref="F12:F20" si="0">E12/D12*100</f>
        <v>23.714094856379425</v>
      </c>
      <c r="G12" s="17">
        <v>1522</v>
      </c>
      <c r="H12" s="17">
        <v>305</v>
      </c>
      <c r="I12" s="19">
        <f t="shared" ref="I12:I20" si="1">H12/G12*100</f>
        <v>20.039421813403415</v>
      </c>
      <c r="J12" s="17">
        <v>305</v>
      </c>
      <c r="K12" s="17">
        <v>0</v>
      </c>
      <c r="L12" s="19">
        <v>0</v>
      </c>
      <c r="M12" s="20"/>
      <c r="O12" s="15"/>
      <c r="P12" s="15"/>
      <c r="Q12" s="15"/>
      <c r="R12" s="15"/>
      <c r="S12" s="15"/>
    </row>
    <row r="13" spans="2:19" x14ac:dyDescent="0.25">
      <c r="B13" s="18" t="s">
        <v>13</v>
      </c>
      <c r="C13" s="17">
        <v>256</v>
      </c>
      <c r="D13" s="17">
        <v>247</v>
      </c>
      <c r="E13" s="17">
        <v>12</v>
      </c>
      <c r="F13" s="19">
        <f t="shared" si="0"/>
        <v>4.8582995951417001</v>
      </c>
      <c r="G13" s="17">
        <v>256</v>
      </c>
      <c r="H13" s="17">
        <v>12</v>
      </c>
      <c r="I13" s="19">
        <f t="shared" si="1"/>
        <v>4.6875</v>
      </c>
      <c r="J13" s="17" t="s">
        <v>12</v>
      </c>
      <c r="K13" s="17" t="s">
        <v>12</v>
      </c>
      <c r="L13" s="19" t="s">
        <v>12</v>
      </c>
      <c r="O13" s="15"/>
      <c r="P13" s="15"/>
      <c r="Q13" s="21"/>
      <c r="R13" s="15"/>
      <c r="S13" s="15"/>
    </row>
    <row r="14" spans="2:19" x14ac:dyDescent="0.25">
      <c r="B14" s="18" t="s">
        <v>14</v>
      </c>
      <c r="C14" s="17">
        <v>320</v>
      </c>
      <c r="D14" s="17">
        <v>311</v>
      </c>
      <c r="E14" s="17">
        <v>32</v>
      </c>
      <c r="F14" s="19">
        <f t="shared" si="0"/>
        <v>10.289389067524116</v>
      </c>
      <c r="G14" s="17">
        <v>320</v>
      </c>
      <c r="H14" s="17">
        <v>33</v>
      </c>
      <c r="I14" s="19">
        <f t="shared" si="1"/>
        <v>10.3125</v>
      </c>
      <c r="J14" s="17" t="s">
        <v>12</v>
      </c>
      <c r="K14" s="17" t="s">
        <v>12</v>
      </c>
      <c r="L14" s="19" t="s">
        <v>12</v>
      </c>
      <c r="O14" s="15"/>
      <c r="P14" s="15"/>
      <c r="Q14" s="15"/>
      <c r="R14" s="15"/>
      <c r="S14" s="15"/>
    </row>
    <row r="15" spans="2:19" x14ac:dyDescent="0.25">
      <c r="B15" s="18" t="s">
        <v>15</v>
      </c>
      <c r="C15" s="17">
        <v>2074</v>
      </c>
      <c r="D15" s="17">
        <v>1914</v>
      </c>
      <c r="E15" s="17">
        <v>28</v>
      </c>
      <c r="F15" s="19">
        <f t="shared" si="0"/>
        <v>1.4629049111807733</v>
      </c>
      <c r="G15" s="17">
        <v>2074</v>
      </c>
      <c r="H15" s="17">
        <v>44</v>
      </c>
      <c r="I15" s="19">
        <f t="shared" si="1"/>
        <v>2.1215043394406945</v>
      </c>
      <c r="J15" s="17">
        <v>44</v>
      </c>
      <c r="K15" s="17">
        <v>0</v>
      </c>
      <c r="L15" s="19">
        <v>0</v>
      </c>
      <c r="M15" s="20"/>
      <c r="O15" s="15"/>
      <c r="P15" s="15"/>
      <c r="Q15" s="15"/>
      <c r="R15" s="15"/>
      <c r="S15" s="15"/>
    </row>
    <row r="16" spans="2:19" x14ac:dyDescent="0.25">
      <c r="B16" s="18" t="s">
        <v>16</v>
      </c>
      <c r="C16" s="17">
        <v>978</v>
      </c>
      <c r="D16" s="17">
        <v>759</v>
      </c>
      <c r="E16" s="17">
        <v>19</v>
      </c>
      <c r="F16" s="19">
        <f t="shared" si="0"/>
        <v>2.5032938076416338</v>
      </c>
      <c r="G16" s="17">
        <v>978</v>
      </c>
      <c r="H16" s="17">
        <v>31</v>
      </c>
      <c r="I16" s="19">
        <f t="shared" si="1"/>
        <v>3.1697341513292434</v>
      </c>
      <c r="J16" s="17" t="s">
        <v>12</v>
      </c>
      <c r="K16" s="17" t="s">
        <v>12</v>
      </c>
      <c r="L16" s="19" t="s">
        <v>12</v>
      </c>
      <c r="M16" s="20"/>
      <c r="O16" s="15"/>
      <c r="P16" s="15"/>
      <c r="Q16" s="15"/>
      <c r="R16" s="15"/>
      <c r="S16" s="15"/>
    </row>
    <row r="17" spans="2:19" x14ac:dyDescent="0.25">
      <c r="B17" s="18" t="s">
        <v>17</v>
      </c>
      <c r="C17" s="17">
        <v>1508</v>
      </c>
      <c r="D17" s="17">
        <v>1474</v>
      </c>
      <c r="E17" s="17">
        <v>21</v>
      </c>
      <c r="F17" s="19">
        <f t="shared" si="0"/>
        <v>1.4246947082767978</v>
      </c>
      <c r="G17" s="17">
        <v>1508</v>
      </c>
      <c r="H17" s="17">
        <v>32</v>
      </c>
      <c r="I17" s="19">
        <f t="shared" si="1"/>
        <v>2.1220159151193632</v>
      </c>
      <c r="J17" s="17">
        <v>32</v>
      </c>
      <c r="K17" s="17">
        <v>0</v>
      </c>
      <c r="L17" s="19">
        <v>0</v>
      </c>
      <c r="M17" s="20"/>
      <c r="O17" s="15"/>
      <c r="P17" s="15"/>
      <c r="Q17" s="15"/>
      <c r="R17" s="15"/>
      <c r="S17" s="15"/>
    </row>
    <row r="18" spans="2:19" x14ac:dyDescent="0.25">
      <c r="B18" s="18" t="s">
        <v>18</v>
      </c>
      <c r="C18" s="17">
        <v>1341</v>
      </c>
      <c r="D18" s="17">
        <v>1234</v>
      </c>
      <c r="E18" s="17">
        <v>0</v>
      </c>
      <c r="F18" s="19">
        <f t="shared" si="0"/>
        <v>0</v>
      </c>
      <c r="G18" s="17">
        <v>1341</v>
      </c>
      <c r="H18" s="17">
        <v>12</v>
      </c>
      <c r="I18" s="19">
        <f t="shared" si="1"/>
        <v>0.89485458612975388</v>
      </c>
      <c r="J18" s="17" t="s">
        <v>12</v>
      </c>
      <c r="K18" s="17" t="s">
        <v>12</v>
      </c>
      <c r="L18" s="19" t="s">
        <v>12</v>
      </c>
      <c r="M18" s="20"/>
      <c r="O18" s="15"/>
      <c r="P18" s="15"/>
      <c r="Q18" s="15"/>
      <c r="R18" s="15"/>
      <c r="S18" s="15"/>
    </row>
    <row r="19" spans="2:19" x14ac:dyDescent="0.25">
      <c r="B19" s="18" t="s">
        <v>19</v>
      </c>
      <c r="C19" s="28"/>
      <c r="D19" s="28"/>
      <c r="E19" s="28"/>
      <c r="F19" s="19"/>
      <c r="G19" s="17"/>
      <c r="H19" s="28"/>
      <c r="I19" s="19"/>
      <c r="J19" s="28"/>
      <c r="K19" s="28"/>
      <c r="L19" s="19"/>
      <c r="M19" s="20"/>
      <c r="O19" s="21"/>
      <c r="P19" s="21"/>
      <c r="Q19" s="21"/>
      <c r="R19" s="21"/>
      <c r="S19" s="21"/>
    </row>
    <row r="20" spans="2:19" x14ac:dyDescent="0.25">
      <c r="B20" s="18" t="s">
        <v>83</v>
      </c>
      <c r="C20" s="17">
        <v>1750</v>
      </c>
      <c r="D20" s="17">
        <v>1383</v>
      </c>
      <c r="E20" s="17">
        <v>17</v>
      </c>
      <c r="F20" s="19">
        <f t="shared" si="0"/>
        <v>1.2292118582791034</v>
      </c>
      <c r="G20" s="17">
        <v>1750</v>
      </c>
      <c r="H20" s="17">
        <v>27</v>
      </c>
      <c r="I20" s="19">
        <f t="shared" si="1"/>
        <v>1.5428571428571429</v>
      </c>
      <c r="J20" s="17">
        <v>27</v>
      </c>
      <c r="K20" s="17">
        <v>0</v>
      </c>
      <c r="L20" s="19">
        <v>0</v>
      </c>
      <c r="M20" s="20"/>
      <c r="O20" s="15"/>
      <c r="P20" s="15"/>
      <c r="Q20" s="15"/>
      <c r="R20" s="15"/>
      <c r="S20" s="15"/>
    </row>
    <row r="21" spans="2:19" x14ac:dyDescent="0.25">
      <c r="B21" s="18" t="s">
        <v>81</v>
      </c>
      <c r="C21" s="17">
        <v>0</v>
      </c>
      <c r="D21" s="17">
        <v>0</v>
      </c>
      <c r="E21" s="17">
        <v>0</v>
      </c>
      <c r="F21" s="19" t="s">
        <v>12</v>
      </c>
      <c r="G21" s="17">
        <v>0</v>
      </c>
      <c r="H21" s="17">
        <v>0</v>
      </c>
      <c r="I21" s="19" t="s">
        <v>12</v>
      </c>
      <c r="J21" s="17" t="s">
        <v>12</v>
      </c>
      <c r="K21" s="17" t="s">
        <v>12</v>
      </c>
      <c r="L21" s="19" t="s">
        <v>12</v>
      </c>
      <c r="M21" s="20"/>
      <c r="O21" s="15"/>
      <c r="P21" s="15"/>
      <c r="Q21" s="15"/>
      <c r="R21" s="15"/>
      <c r="S21" s="15"/>
    </row>
    <row r="22" spans="2:19" x14ac:dyDescent="0.25">
      <c r="B22" s="18" t="s">
        <v>20</v>
      </c>
      <c r="C22" s="17">
        <v>0</v>
      </c>
      <c r="D22" s="17">
        <v>0</v>
      </c>
      <c r="E22" s="17">
        <v>0</v>
      </c>
      <c r="F22" s="19" t="s">
        <v>12</v>
      </c>
      <c r="G22" s="17">
        <v>0</v>
      </c>
      <c r="H22" s="17">
        <v>0</v>
      </c>
      <c r="I22" s="19" t="s">
        <v>12</v>
      </c>
      <c r="J22" s="17" t="s">
        <v>12</v>
      </c>
      <c r="K22" s="17" t="s">
        <v>12</v>
      </c>
      <c r="L22" s="19" t="s">
        <v>12</v>
      </c>
      <c r="M22" s="20"/>
      <c r="O22" s="15"/>
      <c r="P22" s="15"/>
      <c r="Q22" s="15"/>
      <c r="R22" s="15"/>
      <c r="S22" s="15"/>
    </row>
    <row r="23" spans="2:19" x14ac:dyDescent="0.25">
      <c r="B23" s="18" t="s">
        <v>68</v>
      </c>
      <c r="C23" s="17">
        <v>405</v>
      </c>
      <c r="D23" s="17">
        <v>205</v>
      </c>
      <c r="E23" s="17">
        <v>25</v>
      </c>
      <c r="F23" s="19">
        <f t="shared" ref="F23:F28" si="2">E23/D23*100</f>
        <v>12.195121951219512</v>
      </c>
      <c r="G23" s="17">
        <v>405</v>
      </c>
      <c r="H23" s="17">
        <v>27</v>
      </c>
      <c r="I23" s="19">
        <f t="shared" ref="I23:I28" si="3">H23/G23*100</f>
        <v>6.666666666666667</v>
      </c>
      <c r="J23" s="17" t="s">
        <v>12</v>
      </c>
      <c r="K23" s="17" t="s">
        <v>12</v>
      </c>
      <c r="L23" s="19" t="s">
        <v>12</v>
      </c>
      <c r="M23" s="20"/>
      <c r="O23" s="15"/>
      <c r="P23" s="15"/>
      <c r="Q23" s="15"/>
      <c r="R23" s="15"/>
      <c r="S23" s="15"/>
    </row>
    <row r="24" spans="2:19" x14ac:dyDescent="0.25">
      <c r="B24" s="18" t="s">
        <v>21</v>
      </c>
      <c r="C24" s="17">
        <v>624</v>
      </c>
      <c r="D24" s="17">
        <v>594</v>
      </c>
      <c r="E24" s="17">
        <v>44</v>
      </c>
      <c r="F24" s="19">
        <f t="shared" si="2"/>
        <v>7.4074074074074066</v>
      </c>
      <c r="G24" s="17">
        <v>624</v>
      </c>
      <c r="H24" s="17">
        <v>45</v>
      </c>
      <c r="I24" s="19">
        <f t="shared" si="3"/>
        <v>7.2115384615384608</v>
      </c>
      <c r="J24" s="17" t="s">
        <v>12</v>
      </c>
      <c r="K24" s="17" t="s">
        <v>12</v>
      </c>
      <c r="L24" s="19" t="s">
        <v>12</v>
      </c>
      <c r="M24" s="20"/>
      <c r="O24" s="15"/>
      <c r="P24" s="19"/>
      <c r="Q24" s="15"/>
      <c r="R24" s="15"/>
      <c r="S24" s="15"/>
    </row>
    <row r="25" spans="2:19" x14ac:dyDescent="0.25">
      <c r="B25" s="18" t="s">
        <v>22</v>
      </c>
      <c r="C25" s="28"/>
      <c r="D25" s="28"/>
      <c r="E25" s="28"/>
      <c r="F25" s="19"/>
      <c r="G25" s="17"/>
      <c r="H25" s="28"/>
      <c r="I25" s="19"/>
      <c r="J25" s="28"/>
      <c r="K25" s="28"/>
      <c r="L25" s="19"/>
      <c r="M25" s="20"/>
      <c r="O25" s="21"/>
      <c r="P25" s="21"/>
      <c r="Q25" s="21"/>
      <c r="R25" s="21"/>
      <c r="S25" s="21"/>
    </row>
    <row r="26" spans="2:19" x14ac:dyDescent="0.25">
      <c r="B26" s="18" t="s">
        <v>23</v>
      </c>
      <c r="C26" s="17">
        <v>4462</v>
      </c>
      <c r="D26" s="17">
        <v>4331</v>
      </c>
      <c r="E26" s="17">
        <v>21</v>
      </c>
      <c r="F26" s="19">
        <f t="shared" si="2"/>
        <v>0.48487647194643269</v>
      </c>
      <c r="G26" s="17">
        <v>4462</v>
      </c>
      <c r="H26" s="17">
        <v>46</v>
      </c>
      <c r="I26" s="19">
        <f t="shared" si="3"/>
        <v>1.0309278350515463</v>
      </c>
      <c r="J26" s="17">
        <v>46</v>
      </c>
      <c r="K26" s="17">
        <v>0</v>
      </c>
      <c r="L26" s="19">
        <v>0</v>
      </c>
      <c r="M26" s="20"/>
      <c r="O26" s="15"/>
      <c r="P26" s="15"/>
      <c r="Q26" s="15"/>
      <c r="R26" s="15"/>
      <c r="S26" s="15"/>
    </row>
    <row r="27" spans="2:19" x14ac:dyDescent="0.25">
      <c r="B27" s="18" t="s">
        <v>24</v>
      </c>
      <c r="C27" s="17">
        <v>5198</v>
      </c>
      <c r="D27" s="17">
        <v>4675</v>
      </c>
      <c r="E27" s="17">
        <v>111</v>
      </c>
      <c r="F27" s="19">
        <f t="shared" si="2"/>
        <v>2.3743315508021388</v>
      </c>
      <c r="G27" s="17">
        <v>4957</v>
      </c>
      <c r="H27" s="17">
        <v>172</v>
      </c>
      <c r="I27" s="19">
        <f t="shared" si="3"/>
        <v>3.4698406294129516</v>
      </c>
      <c r="J27" s="17">
        <v>345</v>
      </c>
      <c r="K27" s="17">
        <v>13</v>
      </c>
      <c r="L27" s="19">
        <f>K27/J27*100</f>
        <v>3.7681159420289858</v>
      </c>
      <c r="M27" s="20"/>
      <c r="O27" s="15"/>
      <c r="P27" s="15"/>
      <c r="Q27" s="15"/>
      <c r="R27" s="15"/>
      <c r="S27" s="15"/>
    </row>
    <row r="28" spans="2:19" x14ac:dyDescent="0.25">
      <c r="B28" s="22" t="s">
        <v>74</v>
      </c>
      <c r="C28" s="17">
        <f t="shared" ref="C28:H28" si="4">SUM(C11:C27)</f>
        <v>21090</v>
      </c>
      <c r="D28" s="17">
        <f t="shared" si="4"/>
        <v>19203</v>
      </c>
      <c r="E28" s="17">
        <f t="shared" si="4"/>
        <v>693</v>
      </c>
      <c r="F28" s="19">
        <f t="shared" si="2"/>
        <v>3.6088111232619902</v>
      </c>
      <c r="G28" s="17">
        <f t="shared" si="4"/>
        <v>20849</v>
      </c>
      <c r="H28" s="17">
        <f t="shared" si="4"/>
        <v>799</v>
      </c>
      <c r="I28" s="19">
        <f t="shared" si="3"/>
        <v>3.8323180967912132</v>
      </c>
      <c r="J28" s="17">
        <f>SUM(J12:J27)</f>
        <v>799</v>
      </c>
      <c r="K28" s="17">
        <f>SUM(K12:K27)</f>
        <v>13</v>
      </c>
      <c r="L28" s="19">
        <f>K28/J28*100</f>
        <v>1.6270337922403004</v>
      </c>
      <c r="M28" s="20"/>
      <c r="P28" s="15"/>
    </row>
    <row r="29" spans="2:19" x14ac:dyDescent="0.25">
      <c r="B29" s="29" t="s">
        <v>84</v>
      </c>
      <c r="P29" s="21"/>
    </row>
    <row r="30" spans="2:19" x14ac:dyDescent="0.25">
      <c r="B30" s="18" t="s">
        <v>25</v>
      </c>
      <c r="C30" s="18" t="s">
        <v>26</v>
      </c>
      <c r="P30" s="15"/>
    </row>
    <row r="31" spans="2:19" x14ac:dyDescent="0.25">
      <c r="B31" s="16" t="s">
        <v>27</v>
      </c>
      <c r="C31" s="16" t="s">
        <v>28</v>
      </c>
      <c r="P31" s="15"/>
    </row>
  </sheetData>
  <mergeCells count="22">
    <mergeCell ref="J9:J10"/>
    <mergeCell ref="K9:L9"/>
    <mergeCell ref="C5:C7"/>
    <mergeCell ref="C8:C10"/>
    <mergeCell ref="B5:B7"/>
    <mergeCell ref="B8:B10"/>
    <mergeCell ref="J5:L5"/>
    <mergeCell ref="J6:J7"/>
    <mergeCell ref="K6:L6"/>
    <mergeCell ref="D8:F8"/>
    <mergeCell ref="D9:D10"/>
    <mergeCell ref="E9:F9"/>
    <mergeCell ref="G8:I8"/>
    <mergeCell ref="G9:G10"/>
    <mergeCell ref="H9:I9"/>
    <mergeCell ref="J8:L8"/>
    <mergeCell ref="E6:F6"/>
    <mergeCell ref="D6:D7"/>
    <mergeCell ref="D5:F5"/>
    <mergeCell ref="G6:G7"/>
    <mergeCell ref="H6:I6"/>
    <mergeCell ref="G5:I5"/>
  </mergeCells>
  <printOptions gridLines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workbookViewId="0"/>
  </sheetViews>
  <sheetFormatPr defaultRowHeight="15" x14ac:dyDescent="0.25"/>
  <cols>
    <col min="1" max="2" width="9.140625" style="3"/>
    <col min="3" max="3" width="13.7109375" style="3" customWidth="1"/>
    <col min="4" max="9" width="15.7109375" style="3" customWidth="1"/>
    <col min="10" max="16384" width="9.140625" style="3"/>
  </cols>
  <sheetData>
    <row r="1" spans="2:9" x14ac:dyDescent="0.25">
      <c r="B1" s="2"/>
      <c r="C1" s="2"/>
      <c r="D1" s="2"/>
    </row>
    <row r="2" spans="2:9" x14ac:dyDescent="0.25">
      <c r="B2" s="1" t="s">
        <v>86</v>
      </c>
      <c r="D2" s="1" t="s">
        <v>87</v>
      </c>
    </row>
    <row r="3" spans="2:9" x14ac:dyDescent="0.25">
      <c r="D3" s="31" t="s">
        <v>90</v>
      </c>
    </row>
    <row r="4" spans="2:9" x14ac:dyDescent="0.25">
      <c r="B4" s="32"/>
    </row>
    <row r="5" spans="2:9" x14ac:dyDescent="0.25">
      <c r="B5" s="8" t="s">
        <v>29</v>
      </c>
      <c r="C5" s="26" t="s">
        <v>88</v>
      </c>
      <c r="D5" s="8" t="s">
        <v>30</v>
      </c>
      <c r="E5" s="8"/>
      <c r="F5" s="8" t="s">
        <v>31</v>
      </c>
      <c r="G5" s="8"/>
      <c r="H5" s="8" t="s">
        <v>32</v>
      </c>
      <c r="I5" s="8"/>
    </row>
    <row r="6" spans="2:9" x14ac:dyDescent="0.25">
      <c r="B6" s="8"/>
      <c r="C6" s="26"/>
      <c r="D6" s="10" t="s">
        <v>3</v>
      </c>
      <c r="E6" s="10" t="s">
        <v>4</v>
      </c>
      <c r="F6" s="10" t="s">
        <v>31</v>
      </c>
      <c r="G6" s="10" t="s">
        <v>33</v>
      </c>
      <c r="H6" s="10" t="s">
        <v>3</v>
      </c>
      <c r="I6" s="10" t="s">
        <v>4</v>
      </c>
    </row>
    <row r="7" spans="2:9" x14ac:dyDescent="0.25">
      <c r="B7" s="24" t="s">
        <v>34</v>
      </c>
      <c r="C7" s="25" t="s">
        <v>89</v>
      </c>
      <c r="D7" s="24" t="s">
        <v>30</v>
      </c>
      <c r="E7" s="24"/>
      <c r="F7" s="24" t="s">
        <v>31</v>
      </c>
      <c r="G7" s="24"/>
      <c r="H7" s="24" t="s">
        <v>36</v>
      </c>
      <c r="I7" s="24"/>
    </row>
    <row r="8" spans="2:9" x14ac:dyDescent="0.25">
      <c r="B8" s="24"/>
      <c r="C8" s="25"/>
      <c r="D8" s="23" t="s">
        <v>10</v>
      </c>
      <c r="E8" s="23" t="s">
        <v>4</v>
      </c>
      <c r="F8" s="23" t="s">
        <v>31</v>
      </c>
      <c r="G8" s="23" t="s">
        <v>37</v>
      </c>
      <c r="H8" s="23" t="s">
        <v>10</v>
      </c>
      <c r="I8" s="23" t="s">
        <v>4</v>
      </c>
    </row>
    <row r="9" spans="2:9" x14ac:dyDescent="0.25">
      <c r="B9" s="5" t="s">
        <v>38</v>
      </c>
      <c r="C9" s="33">
        <v>2351</v>
      </c>
      <c r="D9" s="33">
        <v>2000</v>
      </c>
      <c r="E9" s="36">
        <v>85</v>
      </c>
      <c r="F9" s="5" t="s">
        <v>12</v>
      </c>
      <c r="G9" s="5">
        <v>4</v>
      </c>
      <c r="H9" s="5">
        <v>347</v>
      </c>
      <c r="I9" s="36">
        <v>14.8</v>
      </c>
    </row>
    <row r="10" spans="2:9" x14ac:dyDescent="0.25">
      <c r="B10" s="5" t="s">
        <v>39</v>
      </c>
      <c r="C10" s="33">
        <v>2108</v>
      </c>
      <c r="D10" s="33">
        <v>1807</v>
      </c>
      <c r="E10" s="36">
        <v>85.7</v>
      </c>
      <c r="F10" s="5">
        <v>1</v>
      </c>
      <c r="G10" s="5">
        <v>6</v>
      </c>
      <c r="H10" s="5">
        <v>294</v>
      </c>
      <c r="I10" s="36">
        <v>14</v>
      </c>
    </row>
    <row r="11" spans="2:9" x14ac:dyDescent="0.25">
      <c r="B11" s="5" t="s">
        <v>40</v>
      </c>
      <c r="C11" s="33">
        <v>2153</v>
      </c>
      <c r="D11" s="33">
        <v>1748</v>
      </c>
      <c r="E11" s="36">
        <v>81.2</v>
      </c>
      <c r="F11" s="5" t="s">
        <v>12</v>
      </c>
      <c r="G11" s="5">
        <v>1</v>
      </c>
      <c r="H11" s="5">
        <v>402</v>
      </c>
      <c r="I11" s="36">
        <v>18.8</v>
      </c>
    </row>
    <row r="12" spans="2:9" x14ac:dyDescent="0.25">
      <c r="B12" s="5" t="s">
        <v>41</v>
      </c>
      <c r="C12" s="33">
        <v>1969</v>
      </c>
      <c r="D12" s="33">
        <v>1541</v>
      </c>
      <c r="E12" s="36">
        <v>78.3</v>
      </c>
      <c r="F12" s="5" t="s">
        <v>12</v>
      </c>
      <c r="G12" s="5">
        <v>1</v>
      </c>
      <c r="H12" s="5">
        <v>423</v>
      </c>
      <c r="I12" s="36">
        <v>21.5</v>
      </c>
    </row>
    <row r="13" spans="2:9" x14ac:dyDescent="0.25">
      <c r="B13" s="5" t="s">
        <v>42</v>
      </c>
      <c r="C13" s="33">
        <v>1880</v>
      </c>
      <c r="D13" s="33">
        <v>1505</v>
      </c>
      <c r="E13" s="36">
        <v>80.099999999999994</v>
      </c>
      <c r="F13" s="5" t="s">
        <v>12</v>
      </c>
      <c r="G13" s="5">
        <v>6</v>
      </c>
      <c r="H13" s="5">
        <v>375</v>
      </c>
      <c r="I13" s="36">
        <v>19.899999999999999</v>
      </c>
    </row>
    <row r="14" spans="2:9" x14ac:dyDescent="0.25">
      <c r="B14" s="5" t="s">
        <v>43</v>
      </c>
      <c r="C14" s="33">
        <v>2021</v>
      </c>
      <c r="D14" s="33">
        <v>1587</v>
      </c>
      <c r="E14" s="36">
        <v>78.5</v>
      </c>
      <c r="F14" s="5" t="s">
        <v>12</v>
      </c>
      <c r="G14" s="5">
        <v>5</v>
      </c>
      <c r="H14" s="5">
        <v>428</v>
      </c>
      <c r="I14" s="36">
        <v>21.2</v>
      </c>
    </row>
    <row r="15" spans="2:9" x14ac:dyDescent="0.25">
      <c r="B15" s="5" t="s">
        <v>44</v>
      </c>
      <c r="C15" s="33">
        <v>1596</v>
      </c>
      <c r="D15" s="33">
        <v>1246</v>
      </c>
      <c r="E15" s="36">
        <v>78.099999999999994</v>
      </c>
      <c r="F15" s="5" t="s">
        <v>12</v>
      </c>
      <c r="G15" s="5">
        <v>2</v>
      </c>
      <c r="H15" s="5">
        <v>350</v>
      </c>
      <c r="I15" s="36">
        <v>21.9</v>
      </c>
    </row>
    <row r="16" spans="2:9" x14ac:dyDescent="0.25">
      <c r="B16" s="5" t="s">
        <v>63</v>
      </c>
      <c r="C16" s="33">
        <v>1689</v>
      </c>
      <c r="D16" s="33">
        <v>1387</v>
      </c>
      <c r="E16" s="36">
        <v>82.1</v>
      </c>
      <c r="F16" s="5" t="s">
        <v>12</v>
      </c>
      <c r="G16" s="5">
        <v>2</v>
      </c>
      <c r="H16" s="5">
        <v>302</v>
      </c>
      <c r="I16" s="36">
        <v>17.899999999999999</v>
      </c>
    </row>
    <row r="17" spans="2:9" x14ac:dyDescent="0.25">
      <c r="B17" s="5" t="s">
        <v>64</v>
      </c>
      <c r="C17" s="33">
        <v>1751</v>
      </c>
      <c r="D17" s="33">
        <v>1281</v>
      </c>
      <c r="E17" s="36">
        <v>73.2</v>
      </c>
      <c r="F17" s="5">
        <v>4</v>
      </c>
      <c r="G17" s="5">
        <v>2</v>
      </c>
      <c r="H17" s="5">
        <v>464</v>
      </c>
      <c r="I17" s="36">
        <v>26.5</v>
      </c>
    </row>
    <row r="18" spans="2:9" x14ac:dyDescent="0.25">
      <c r="B18" s="5" t="s">
        <v>67</v>
      </c>
      <c r="C18" s="33">
        <v>1081</v>
      </c>
      <c r="D18" s="4">
        <v>855</v>
      </c>
      <c r="E18" s="36">
        <v>79.099999999999994</v>
      </c>
      <c r="F18" s="5" t="s">
        <v>12</v>
      </c>
      <c r="G18" s="5">
        <v>9</v>
      </c>
      <c r="H18" s="5">
        <v>217</v>
      </c>
      <c r="I18" s="36">
        <v>20</v>
      </c>
    </row>
    <row r="19" spans="2:9" x14ac:dyDescent="0.25">
      <c r="B19" s="5" t="s">
        <v>69</v>
      </c>
      <c r="C19" s="33">
        <v>1009</v>
      </c>
      <c r="D19" s="33">
        <v>799</v>
      </c>
      <c r="E19" s="36">
        <v>79.2</v>
      </c>
      <c r="F19" s="5" t="s">
        <v>12</v>
      </c>
      <c r="G19" s="5">
        <v>1</v>
      </c>
      <c r="H19" s="5">
        <v>209</v>
      </c>
      <c r="I19" s="36">
        <v>20.7</v>
      </c>
    </row>
  </sheetData>
  <mergeCells count="10">
    <mergeCell ref="B5:B6"/>
    <mergeCell ref="B7:B8"/>
    <mergeCell ref="D5:E5"/>
    <mergeCell ref="F5:G5"/>
    <mergeCell ref="H5:I5"/>
    <mergeCell ref="C7:C8"/>
    <mergeCell ref="H7:I7"/>
    <mergeCell ref="F7:G7"/>
    <mergeCell ref="D7:E7"/>
    <mergeCell ref="C5:C6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/>
  </sheetViews>
  <sheetFormatPr defaultRowHeight="15" x14ac:dyDescent="0.25"/>
  <cols>
    <col min="1" max="1" width="9.140625" style="12"/>
    <col min="2" max="2" width="18.85546875" style="12" customWidth="1"/>
    <col min="3" max="3" width="29.5703125" style="12" customWidth="1"/>
    <col min="4" max="6" width="18.85546875" style="12" customWidth="1"/>
    <col min="7" max="11" width="9.140625" style="12"/>
    <col min="12" max="12" width="23.5703125" style="12" customWidth="1"/>
    <col min="13" max="13" width="24.140625" style="12" customWidth="1"/>
    <col min="14" max="14" width="21.7109375" style="12" customWidth="1"/>
    <col min="15" max="16384" width="9.140625" style="12"/>
  </cols>
  <sheetData>
    <row r="2" spans="2:13" x14ac:dyDescent="0.25">
      <c r="B2" s="11" t="s">
        <v>91</v>
      </c>
      <c r="C2" s="11" t="s">
        <v>100</v>
      </c>
    </row>
    <row r="3" spans="2:13" x14ac:dyDescent="0.25">
      <c r="B3" s="40"/>
    </row>
    <row r="4" spans="2:13" x14ac:dyDescent="0.25">
      <c r="D4" s="22" t="s">
        <v>92</v>
      </c>
      <c r="E4" s="22" t="s">
        <v>93</v>
      </c>
      <c r="F4" s="22" t="s">
        <v>4</v>
      </c>
    </row>
    <row r="5" spans="2:13" x14ac:dyDescent="0.25">
      <c r="B5" s="41"/>
    </row>
    <row r="6" spans="2:13" x14ac:dyDescent="0.25">
      <c r="B6" s="42" t="s">
        <v>94</v>
      </c>
    </row>
    <row r="7" spans="2:13" x14ac:dyDescent="0.25">
      <c r="B7" s="42"/>
      <c r="D7" s="43" t="s">
        <v>45</v>
      </c>
      <c r="E7" s="58">
        <v>47</v>
      </c>
      <c r="F7" s="19">
        <f>E7/209*100</f>
        <v>22.488038277511961</v>
      </c>
      <c r="G7" s="45"/>
    </row>
    <row r="8" spans="2:13" x14ac:dyDescent="0.25">
      <c r="D8" s="43" t="s">
        <v>46</v>
      </c>
      <c r="E8" s="58">
        <v>37</v>
      </c>
      <c r="F8" s="19">
        <f>E8/209*100</f>
        <v>17.703349282296653</v>
      </c>
      <c r="G8" s="45"/>
      <c r="L8" s="46"/>
    </row>
    <row r="9" spans="2:13" x14ac:dyDescent="0.25">
      <c r="C9" s="47" t="s">
        <v>95</v>
      </c>
      <c r="D9" s="43" t="s">
        <v>47</v>
      </c>
      <c r="E9" s="58">
        <v>28</v>
      </c>
      <c r="F9" s="19">
        <f t="shared" ref="F9:F20" si="0">E9/209*100</f>
        <v>13.397129186602871</v>
      </c>
      <c r="G9" s="45"/>
      <c r="L9" s="46"/>
    </row>
    <row r="10" spans="2:13" x14ac:dyDescent="0.25">
      <c r="D10" s="16" t="s">
        <v>72</v>
      </c>
      <c r="E10" s="58">
        <v>1</v>
      </c>
      <c r="F10" s="19">
        <f t="shared" si="0"/>
        <v>0.4784688995215311</v>
      </c>
      <c r="G10" s="45"/>
      <c r="L10" s="37"/>
    </row>
    <row r="11" spans="2:13" x14ac:dyDescent="0.25">
      <c r="D11" s="38" t="s">
        <v>71</v>
      </c>
      <c r="E11" s="58">
        <v>1</v>
      </c>
      <c r="F11" s="19">
        <f t="shared" si="0"/>
        <v>0.4784688995215311</v>
      </c>
      <c r="G11" s="45"/>
      <c r="L11" s="48"/>
    </row>
    <row r="12" spans="2:13" x14ac:dyDescent="0.25">
      <c r="D12" s="16" t="s">
        <v>70</v>
      </c>
      <c r="E12" s="58">
        <v>1</v>
      </c>
      <c r="F12" s="19">
        <f t="shared" si="0"/>
        <v>0.4784688995215311</v>
      </c>
      <c r="G12" s="45"/>
    </row>
    <row r="13" spans="2:13" x14ac:dyDescent="0.25">
      <c r="C13" s="47" t="s">
        <v>96</v>
      </c>
      <c r="D13" s="43" t="s">
        <v>48</v>
      </c>
      <c r="E13" s="58">
        <v>22</v>
      </c>
      <c r="F13" s="19">
        <f t="shared" si="0"/>
        <v>10.526315789473683</v>
      </c>
      <c r="G13" s="45"/>
      <c r="L13" s="37"/>
    </row>
    <row r="14" spans="2:13" x14ac:dyDescent="0.25">
      <c r="D14" s="43" t="s">
        <v>49</v>
      </c>
      <c r="E14" s="58">
        <v>15</v>
      </c>
      <c r="F14" s="19">
        <f t="shared" si="0"/>
        <v>7.1770334928229662</v>
      </c>
      <c r="G14" s="45"/>
      <c r="L14" s="37"/>
    </row>
    <row r="15" spans="2:13" x14ac:dyDescent="0.25">
      <c r="D15" s="43" t="s">
        <v>50</v>
      </c>
      <c r="E15" s="58">
        <v>3</v>
      </c>
      <c r="F15" s="19">
        <f t="shared" si="0"/>
        <v>1.4354066985645932</v>
      </c>
      <c r="G15" s="45"/>
      <c r="M15" s="49"/>
    </row>
    <row r="16" spans="2:13" x14ac:dyDescent="0.25">
      <c r="D16" s="43" t="s">
        <v>51</v>
      </c>
      <c r="E16" s="58">
        <v>4</v>
      </c>
      <c r="F16" s="19">
        <f t="shared" si="0"/>
        <v>1.9138755980861244</v>
      </c>
      <c r="L16" s="50"/>
      <c r="M16" s="50"/>
    </row>
    <row r="17" spans="2:13" x14ac:dyDescent="0.25">
      <c r="B17" s="42" t="s">
        <v>97</v>
      </c>
      <c r="E17" s="57"/>
      <c r="F17" s="19"/>
      <c r="L17" s="46"/>
      <c r="M17" s="51"/>
    </row>
    <row r="18" spans="2:13" x14ac:dyDescent="0.25">
      <c r="C18" s="47" t="s">
        <v>95</v>
      </c>
      <c r="D18" s="43" t="s">
        <v>52</v>
      </c>
      <c r="E18" s="58">
        <v>35</v>
      </c>
      <c r="F18" s="19">
        <f t="shared" si="0"/>
        <v>16.746411483253588</v>
      </c>
      <c r="L18" s="46"/>
      <c r="M18" s="51"/>
    </row>
    <row r="19" spans="2:13" x14ac:dyDescent="0.25">
      <c r="B19" s="22" t="s">
        <v>98</v>
      </c>
      <c r="D19" s="43" t="s">
        <v>99</v>
      </c>
      <c r="E19" s="58">
        <v>15</v>
      </c>
      <c r="F19" s="19">
        <f t="shared" si="0"/>
        <v>7.1770334928229662</v>
      </c>
      <c r="L19" s="37"/>
      <c r="M19" s="51"/>
    </row>
    <row r="20" spans="2:13" x14ac:dyDescent="0.25">
      <c r="B20" s="52"/>
      <c r="E20" s="59">
        <f>SUM(E7:E19)</f>
        <v>209</v>
      </c>
      <c r="F20" s="19">
        <f t="shared" si="0"/>
        <v>100</v>
      </c>
    </row>
    <row r="21" spans="2:13" x14ac:dyDescent="0.25">
      <c r="F21" s="45"/>
    </row>
    <row r="23" spans="2:13" x14ac:dyDescent="0.25">
      <c r="D23" s="53"/>
      <c r="E23" s="44"/>
    </row>
    <row r="24" spans="2:13" x14ac:dyDescent="0.25">
      <c r="D24" s="53"/>
      <c r="E24" s="44"/>
    </row>
    <row r="25" spans="2:13" x14ac:dyDescent="0.25">
      <c r="D25" s="39"/>
      <c r="E25" s="44"/>
    </row>
    <row r="26" spans="2:13" x14ac:dyDescent="0.25">
      <c r="D26" s="53"/>
      <c r="E26" s="44"/>
    </row>
    <row r="27" spans="2:13" x14ac:dyDescent="0.25">
      <c r="D27" s="54"/>
      <c r="E27" s="44"/>
    </row>
    <row r="28" spans="2:13" x14ac:dyDescent="0.25">
      <c r="D28" s="39"/>
      <c r="E28" s="44"/>
    </row>
    <row r="29" spans="2:13" x14ac:dyDescent="0.25">
      <c r="D29" s="55"/>
      <c r="E29" s="44"/>
    </row>
    <row r="30" spans="2:13" x14ac:dyDescent="0.25">
      <c r="D30" s="53"/>
      <c r="E30" s="44"/>
    </row>
    <row r="31" spans="2:13" x14ac:dyDescent="0.25">
      <c r="D31" s="53"/>
      <c r="E31" s="44"/>
    </row>
    <row r="32" spans="2:13" x14ac:dyDescent="0.25">
      <c r="D32" s="53"/>
      <c r="E32" s="44"/>
    </row>
    <row r="33" spans="4:5" x14ac:dyDescent="0.25">
      <c r="D33" s="39"/>
      <c r="E33" s="44"/>
    </row>
    <row r="34" spans="4:5" x14ac:dyDescent="0.25">
      <c r="D34" s="18"/>
      <c r="E34" s="56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/>
  </sheetViews>
  <sheetFormatPr defaultRowHeight="15" x14ac:dyDescent="0.25"/>
  <cols>
    <col min="1" max="1" width="9.140625" style="3"/>
    <col min="2" max="2" width="14.85546875" style="3" customWidth="1"/>
    <col min="3" max="8" width="20.28515625" style="3" customWidth="1"/>
    <col min="9" max="16384" width="9.140625" style="3"/>
  </cols>
  <sheetData>
    <row r="2" spans="2:8" x14ac:dyDescent="0.25">
      <c r="B2" s="1" t="s">
        <v>101</v>
      </c>
      <c r="C2" s="1" t="s">
        <v>102</v>
      </c>
      <c r="D2" s="2"/>
      <c r="E2" s="2"/>
    </row>
    <row r="3" spans="2:8" x14ac:dyDescent="0.25">
      <c r="B3" s="60"/>
    </row>
    <row r="4" spans="2:8" x14ac:dyDescent="0.25">
      <c r="B4" s="8" t="s">
        <v>53</v>
      </c>
      <c r="C4" s="7" t="s">
        <v>103</v>
      </c>
      <c r="D4" s="7"/>
      <c r="E4" s="7" t="s">
        <v>54</v>
      </c>
      <c r="F4" s="7"/>
      <c r="G4" s="7" t="s">
        <v>65</v>
      </c>
      <c r="H4" s="7"/>
    </row>
    <row r="5" spans="2:8" x14ac:dyDescent="0.25">
      <c r="B5" s="8"/>
      <c r="C5" s="35" t="s">
        <v>55</v>
      </c>
      <c r="D5" s="35"/>
      <c r="E5" s="35" t="s">
        <v>56</v>
      </c>
      <c r="F5" s="35"/>
      <c r="G5" s="35" t="s">
        <v>66</v>
      </c>
      <c r="H5" s="35"/>
    </row>
    <row r="6" spans="2:8" x14ac:dyDescent="0.25">
      <c r="B6" s="30" t="s">
        <v>34</v>
      </c>
      <c r="C6" s="6" t="s">
        <v>57</v>
      </c>
      <c r="D6" s="6" t="s">
        <v>58</v>
      </c>
      <c r="E6" s="6" t="s">
        <v>59</v>
      </c>
      <c r="F6" s="6" t="s">
        <v>58</v>
      </c>
      <c r="G6" s="6" t="s">
        <v>59</v>
      </c>
      <c r="H6" s="6" t="s">
        <v>58</v>
      </c>
    </row>
    <row r="7" spans="2:8" x14ac:dyDescent="0.25">
      <c r="B7" s="30"/>
      <c r="C7" s="34" t="s">
        <v>35</v>
      </c>
      <c r="D7" s="34" t="s">
        <v>60</v>
      </c>
      <c r="E7" s="34" t="s">
        <v>35</v>
      </c>
      <c r="F7" s="34" t="s">
        <v>60</v>
      </c>
      <c r="G7" s="34" t="s">
        <v>35</v>
      </c>
      <c r="H7" s="34" t="s">
        <v>60</v>
      </c>
    </row>
    <row r="8" spans="2:8" x14ac:dyDescent="0.25">
      <c r="B8" s="5" t="s">
        <v>38</v>
      </c>
      <c r="C8" s="5">
        <v>26</v>
      </c>
      <c r="D8" s="5">
        <v>0.6</v>
      </c>
      <c r="E8" s="5">
        <v>8</v>
      </c>
      <c r="F8" s="5">
        <v>0.2</v>
      </c>
      <c r="G8" s="5">
        <v>0</v>
      </c>
      <c r="H8" s="5">
        <v>0</v>
      </c>
    </row>
    <row r="9" spans="2:8" x14ac:dyDescent="0.25">
      <c r="B9" s="5" t="s">
        <v>39</v>
      </c>
      <c r="C9" s="5">
        <v>20</v>
      </c>
      <c r="D9" s="5">
        <v>0.5</v>
      </c>
      <c r="E9" s="5">
        <v>7</v>
      </c>
      <c r="F9" s="5">
        <v>0.2</v>
      </c>
      <c r="G9" s="5">
        <v>0</v>
      </c>
      <c r="H9" s="5">
        <v>0</v>
      </c>
    </row>
    <row r="10" spans="2:8" x14ac:dyDescent="0.25">
      <c r="B10" s="5" t="s">
        <v>40</v>
      </c>
      <c r="C10" s="5">
        <v>22</v>
      </c>
      <c r="D10" s="5">
        <v>0.6</v>
      </c>
      <c r="E10" s="5">
        <v>4</v>
      </c>
      <c r="F10" s="5">
        <v>0.1</v>
      </c>
      <c r="G10" s="5">
        <v>0</v>
      </c>
      <c r="H10" s="5">
        <v>0</v>
      </c>
    </row>
    <row r="11" spans="2:8" x14ac:dyDescent="0.25">
      <c r="B11" s="5" t="s">
        <v>41</v>
      </c>
      <c r="C11" s="5">
        <v>22</v>
      </c>
      <c r="D11" s="5">
        <v>0.6</v>
      </c>
      <c r="E11" s="5">
        <v>5</v>
      </c>
      <c r="F11" s="5">
        <v>0.1</v>
      </c>
      <c r="G11" s="5">
        <v>0</v>
      </c>
      <c r="H11" s="5">
        <v>0</v>
      </c>
    </row>
    <row r="12" spans="2:8" x14ac:dyDescent="0.25">
      <c r="B12" s="5" t="s">
        <v>42</v>
      </c>
      <c r="C12" s="5">
        <v>24</v>
      </c>
      <c r="D12" s="5">
        <v>0.6</v>
      </c>
      <c r="E12" s="5">
        <v>2</v>
      </c>
      <c r="F12" s="5">
        <v>0.05</v>
      </c>
      <c r="G12" s="5">
        <v>0</v>
      </c>
      <c r="H12" s="5">
        <v>0</v>
      </c>
    </row>
    <row r="13" spans="2:8" x14ac:dyDescent="0.25">
      <c r="B13" s="5" t="s">
        <v>43</v>
      </c>
      <c r="C13" s="5">
        <v>21</v>
      </c>
      <c r="D13" s="5">
        <v>0.5</v>
      </c>
      <c r="E13" s="5">
        <v>0</v>
      </c>
      <c r="F13" s="5">
        <v>0</v>
      </c>
      <c r="G13" s="5">
        <v>0</v>
      </c>
      <c r="H13" s="5">
        <v>0</v>
      </c>
    </row>
    <row r="14" spans="2:8" x14ac:dyDescent="0.25">
      <c r="B14" s="5" t="s">
        <v>44</v>
      </c>
      <c r="C14" s="5">
        <v>13</v>
      </c>
      <c r="D14" s="5">
        <v>0.3</v>
      </c>
      <c r="E14" s="5">
        <v>0</v>
      </c>
      <c r="F14" s="5">
        <v>0</v>
      </c>
      <c r="G14" s="5">
        <v>0</v>
      </c>
      <c r="H14" s="5">
        <v>0</v>
      </c>
    </row>
    <row r="15" spans="2:8" x14ac:dyDescent="0.25">
      <c r="B15" s="5" t="s">
        <v>63</v>
      </c>
      <c r="C15" s="5">
        <v>11</v>
      </c>
      <c r="D15" s="5">
        <v>0.3</v>
      </c>
      <c r="E15" s="5">
        <v>2</v>
      </c>
      <c r="F15" s="5">
        <v>0.05</v>
      </c>
      <c r="G15" s="5">
        <v>0</v>
      </c>
      <c r="H15" s="5">
        <v>0</v>
      </c>
    </row>
    <row r="16" spans="2:8" x14ac:dyDescent="0.25">
      <c r="B16" s="5" t="s">
        <v>64</v>
      </c>
      <c r="C16" s="5">
        <v>13</v>
      </c>
      <c r="D16" s="5">
        <v>0.3</v>
      </c>
      <c r="E16" s="5">
        <v>1</v>
      </c>
      <c r="F16" s="5">
        <v>0.03</v>
      </c>
      <c r="G16" s="5">
        <v>1</v>
      </c>
      <c r="H16" s="5">
        <v>0.03</v>
      </c>
    </row>
    <row r="17" spans="2:8" x14ac:dyDescent="0.25">
      <c r="B17" s="5" t="s">
        <v>67</v>
      </c>
      <c r="C17" s="5">
        <v>9</v>
      </c>
      <c r="D17" s="5">
        <v>0.2</v>
      </c>
      <c r="E17" s="5">
        <v>1</v>
      </c>
      <c r="F17" s="5">
        <v>0.03</v>
      </c>
      <c r="G17" s="5">
        <v>0</v>
      </c>
      <c r="H17" s="5">
        <v>0</v>
      </c>
    </row>
    <row r="18" spans="2:8" x14ac:dyDescent="0.25">
      <c r="B18" s="5" t="s">
        <v>69</v>
      </c>
      <c r="C18" s="5">
        <v>5</v>
      </c>
      <c r="D18" s="5">
        <v>0.1</v>
      </c>
      <c r="E18" s="5">
        <v>0</v>
      </c>
      <c r="F18" s="5">
        <v>0</v>
      </c>
      <c r="G18" s="5">
        <v>0</v>
      </c>
      <c r="H18" s="5">
        <v>0</v>
      </c>
    </row>
    <row r="19" spans="2:8" x14ac:dyDescent="0.25">
      <c r="B19" s="5"/>
      <c r="C19" s="5"/>
      <c r="D19" s="5"/>
      <c r="E19" s="5"/>
      <c r="F19" s="5"/>
      <c r="G19" s="5"/>
      <c r="H19" s="5"/>
    </row>
    <row r="20" spans="2:8" x14ac:dyDescent="0.25">
      <c r="B20" s="61" t="s">
        <v>104</v>
      </c>
    </row>
  </sheetData>
  <mergeCells count="8">
    <mergeCell ref="B4:B5"/>
    <mergeCell ref="B6:B7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/>
  </sheetViews>
  <sheetFormatPr defaultRowHeight="15" x14ac:dyDescent="0.25"/>
  <cols>
    <col min="1" max="1" width="9.140625" style="12"/>
    <col min="2" max="2" width="30" style="12" customWidth="1"/>
    <col min="3" max="3" width="12.5703125" style="12" customWidth="1"/>
    <col min="4" max="4" width="14.28515625" style="12" customWidth="1"/>
    <col min="5" max="5" width="16.5703125" style="12" customWidth="1"/>
    <col min="6" max="6" width="11.5703125" style="12" customWidth="1"/>
    <col min="7" max="7" width="13" style="12" customWidth="1"/>
    <col min="8" max="16384" width="9.140625" style="12"/>
  </cols>
  <sheetData>
    <row r="2" spans="2:9" x14ac:dyDescent="0.25">
      <c r="B2" s="52"/>
    </row>
    <row r="3" spans="2:9" x14ac:dyDescent="0.25">
      <c r="B3" s="11" t="s">
        <v>105</v>
      </c>
      <c r="C3" s="11" t="s">
        <v>106</v>
      </c>
    </row>
    <row r="4" spans="2:9" x14ac:dyDescent="0.25">
      <c r="B4" s="62"/>
    </row>
    <row r="5" spans="2:9" x14ac:dyDescent="0.25">
      <c r="D5" s="10" t="s">
        <v>107</v>
      </c>
      <c r="E5" s="10" t="s">
        <v>4</v>
      </c>
    </row>
    <row r="6" spans="2:9" x14ac:dyDescent="0.25">
      <c r="B6" s="9" t="s">
        <v>113</v>
      </c>
      <c r="D6" s="9">
        <v>5</v>
      </c>
      <c r="E6" s="9">
        <v>100</v>
      </c>
    </row>
    <row r="7" spans="2:9" x14ac:dyDescent="0.25">
      <c r="B7" s="9" t="s">
        <v>108</v>
      </c>
    </row>
    <row r="8" spans="2:9" x14ac:dyDescent="0.25">
      <c r="C8" s="18" t="s">
        <v>61</v>
      </c>
      <c r="D8" s="18">
        <v>1</v>
      </c>
      <c r="E8" s="63">
        <v>20</v>
      </c>
    </row>
    <row r="9" spans="2:9" x14ac:dyDescent="0.25">
      <c r="B9" s="64"/>
      <c r="C9" s="18" t="s">
        <v>62</v>
      </c>
      <c r="D9" s="18">
        <v>4</v>
      </c>
      <c r="E9" s="63">
        <v>80</v>
      </c>
    </row>
    <row r="10" spans="2:9" x14ac:dyDescent="0.25">
      <c r="B10" s="65"/>
      <c r="C10" s="18"/>
      <c r="D10" s="18"/>
      <c r="E10" s="63"/>
    </row>
    <row r="11" spans="2:9" x14ac:dyDescent="0.25">
      <c r="B11" s="65"/>
      <c r="C11" s="18"/>
      <c r="D11" s="18"/>
      <c r="E11" s="18"/>
    </row>
    <row r="12" spans="2:9" x14ac:dyDescent="0.25">
      <c r="B12" s="9" t="s">
        <v>109</v>
      </c>
      <c r="C12" s="9" t="s">
        <v>110</v>
      </c>
      <c r="D12" s="9" t="s">
        <v>111</v>
      </c>
      <c r="E12" s="18"/>
      <c r="F12" s="9"/>
      <c r="G12" s="9"/>
      <c r="H12" s="18"/>
      <c r="I12" s="9"/>
    </row>
    <row r="13" spans="2:9" x14ac:dyDescent="0.25">
      <c r="B13" s="66"/>
    </row>
    <row r="14" spans="2:9" x14ac:dyDescent="0.25">
      <c r="B14" s="18" t="s">
        <v>112</v>
      </c>
    </row>
    <row r="15" spans="2:9" x14ac:dyDescent="0.25">
      <c r="B1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t1</vt:lpstr>
      <vt:lpstr>t2</vt:lpstr>
      <vt:lpstr>t3</vt:lpstr>
      <vt:lpstr>t4</vt:lpstr>
      <vt:lpstr>t5</vt:lpstr>
      <vt:lpstr>'t1'!_GoBack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Ivan Cerovečki</cp:lastModifiedBy>
  <cp:lastPrinted>2022-06-29T07:31:39Z</cp:lastPrinted>
  <dcterms:created xsi:type="dcterms:W3CDTF">2018-05-01T19:38:47Z</dcterms:created>
  <dcterms:modified xsi:type="dcterms:W3CDTF">2022-10-25T11:23:16Z</dcterms:modified>
</cp:coreProperties>
</file>