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3040" windowHeight="10455" tabRatio="766" activeTab="10"/>
  </bookViews>
  <sheets>
    <sheet name="Tab 1" sheetId="1" r:id="rId1"/>
    <sheet name="Tab 2" sheetId="7" r:id="rId2"/>
    <sheet name="Tab 3" sheetId="3" r:id="rId3"/>
    <sheet name="Tab 4" sheetId="4" r:id="rId4"/>
    <sheet name="Tab 5" sheetId="5" r:id="rId5"/>
    <sheet name="Tab 6" sheetId="13" r:id="rId6"/>
    <sheet name="Tab 7" sheetId="14" r:id="rId7"/>
    <sheet name="Tab 8" sheetId="9" r:id="rId8"/>
    <sheet name="Tab 9" sheetId="10" r:id="rId9"/>
    <sheet name="Tab 10" sheetId="11" r:id="rId10"/>
    <sheet name="Tab 11" sheetId="12" r:id="rId11"/>
  </sheets>
  <definedNames>
    <definedName name="_xlnm._FilterDatabase" localSheetId="0" hidden="1">'Tab 1'!#REF!</definedName>
    <definedName name="_xlnm._FilterDatabase" localSheetId="10" hidden="1">'Tab 11'!$A$18:$B$25</definedName>
  </definedNames>
  <calcPr calcId="152511"/>
</workbook>
</file>

<file path=xl/calcChain.xml><?xml version="1.0" encoding="utf-8"?>
<calcChain xmlns="http://schemas.openxmlformats.org/spreadsheetml/2006/main">
  <c r="E13" i="12" l="1"/>
  <c r="E8" i="12"/>
  <c r="E9" i="12"/>
  <c r="E10" i="12"/>
  <c r="E11" i="12"/>
  <c r="E12" i="12"/>
  <c r="E7" i="12"/>
  <c r="B28" i="13" l="1"/>
  <c r="B9" i="13" s="1"/>
  <c r="B21" i="13" l="1"/>
  <c r="B13" i="13"/>
  <c r="B17" i="13"/>
  <c r="B15" i="13"/>
  <c r="B27" i="13"/>
  <c r="B19" i="13"/>
  <c r="B11" i="13"/>
  <c r="B25" i="13"/>
  <c r="B23" i="13"/>
</calcChain>
</file>

<file path=xl/sharedStrings.xml><?xml version="1.0" encoding="utf-8"?>
<sst xmlns="http://schemas.openxmlformats.org/spreadsheetml/2006/main" count="478" uniqueCount="274">
  <si>
    <t>Broj</t>
  </si>
  <si>
    <t>Ukupno</t>
  </si>
  <si>
    <t>rođenih</t>
  </si>
  <si>
    <t xml:space="preserve">Izvor podataka: </t>
  </si>
  <si>
    <t xml:space="preserve">Prijave poroda iz zdravstvenih ustanova </t>
  </si>
  <si>
    <t xml:space="preserve">Source of information: </t>
  </si>
  <si>
    <t>Birth registration forms from healthcare institutions</t>
  </si>
  <si>
    <t xml:space="preserve"> GODINA</t>
  </si>
  <si>
    <t xml:space="preserve">poroda  </t>
  </si>
  <si>
    <t>živorođenih</t>
  </si>
  <si>
    <t>Year</t>
  </si>
  <si>
    <t>No. of</t>
  </si>
  <si>
    <t>Total</t>
  </si>
  <si>
    <t>Livebirths</t>
  </si>
  <si>
    <t>deliveries</t>
  </si>
  <si>
    <t>births</t>
  </si>
  <si>
    <t>41.197*</t>
  </si>
  <si>
    <t>41.771*</t>
  </si>
  <si>
    <t>2013.</t>
  </si>
  <si>
    <t>39.939*</t>
  </si>
  <si>
    <t>2014.</t>
  </si>
  <si>
    <t>2015.</t>
  </si>
  <si>
    <t xml:space="preserve">GODINA </t>
  </si>
  <si>
    <t>UKUPNO</t>
  </si>
  <si>
    <t>BROJ DOSADAŠNJIH PORODA</t>
  </si>
  <si>
    <t>Childbirths to date</t>
  </si>
  <si>
    <t>2011.</t>
  </si>
  <si>
    <t>2012.</t>
  </si>
  <si>
    <t>GODINA</t>
  </si>
  <si>
    <t xml:space="preserve">Godina  </t>
  </si>
  <si>
    <t>Broj djece</t>
  </si>
  <si>
    <t>u porodu</t>
  </si>
  <si>
    <t>rodilja</t>
  </si>
  <si>
    <t>%</t>
  </si>
  <si>
    <t xml:space="preserve">Year  </t>
  </si>
  <si>
    <t>mothers</t>
  </si>
  <si>
    <t>TRAJANJE TRUDNOĆE (navršeni tjedni)</t>
  </si>
  <si>
    <t xml:space="preserve">22-27 </t>
  </si>
  <si>
    <t xml:space="preserve">28-31 </t>
  </si>
  <si>
    <t xml:space="preserve">32-36 </t>
  </si>
  <si>
    <t xml:space="preserve">37-41 </t>
  </si>
  <si>
    <t xml:space="preserve">≥42 </t>
  </si>
  <si>
    <t xml:space="preserve">   nepoznato  </t>
  </si>
  <si>
    <t xml:space="preserve"> </t>
  </si>
  <si>
    <t xml:space="preserve"> ≥ 4500</t>
  </si>
  <si>
    <t>2016.</t>
  </si>
  <si>
    <t xml:space="preserve">37.503* </t>
  </si>
  <si>
    <t>37.537*</t>
  </si>
  <si>
    <t>39.566*</t>
  </si>
  <si>
    <t>2017.</t>
  </si>
  <si>
    <t>Birthweight (g)</t>
  </si>
  <si>
    <t xml:space="preserve"> 500- 999</t>
  </si>
  <si>
    <t xml:space="preserve"> 1000-1499</t>
  </si>
  <si>
    <t xml:space="preserve"> 1500-1999</t>
  </si>
  <si>
    <t xml:space="preserve"> 2000-2499</t>
  </si>
  <si>
    <t xml:space="preserve"> 3000-3499</t>
  </si>
  <si>
    <t xml:space="preserve"> 3500- 3999</t>
  </si>
  <si>
    <t xml:space="preserve"> 4000-4499</t>
  </si>
  <si>
    <t>PORODNA TEŽINA (g)</t>
  </si>
  <si>
    <t>OPĆA I VETERANSKA BOLNICA "HRVATSKI PONOS" KNIN</t>
  </si>
  <si>
    <t>ukupno</t>
  </si>
  <si>
    <t>*</t>
  </si>
  <si>
    <t>OB "DR. TOMISLAV BARDEK "KOPRIVNICA</t>
  </si>
  <si>
    <t>OB BJELOVAR</t>
  </si>
  <si>
    <t>OB "DR. JOSIP BENČEVIĆ" SLAVONSKI BROD</t>
  </si>
  <si>
    <t>OB DUBROVNIK</t>
  </si>
  <si>
    <t>OB GOSPIĆ</t>
  </si>
  <si>
    <t>OB  BRANITELJA DOMOVINSKOG RATA OGULIN</t>
  </si>
  <si>
    <t>OB KARLOVAC</t>
  </si>
  <si>
    <t>OB NOVA GRADIŠKA</t>
  </si>
  <si>
    <t>OB PULA</t>
  </si>
  <si>
    <t>OB ŠIBENSKO KNINSKE ŽUPANIJE</t>
  </si>
  <si>
    <t>OB VARAŽDIN</t>
  </si>
  <si>
    <t>OB VIROVITICA</t>
  </si>
  <si>
    <t>OB ZABOK I BOLNICA HRVATSKIH VETERANA</t>
  </si>
  <si>
    <t>OB ZADAR</t>
  </si>
  <si>
    <t>OB NAŠICE</t>
  </si>
  <si>
    <t>OŽB PAKRAC I BOLNICA HRVATSKIH VETERANA</t>
  </si>
  <si>
    <t>SB PODOBNIK ZA GINEKOLOGIJU I PORODNIŠTVO</t>
  </si>
  <si>
    <t>OŽB ČAKOVEC</t>
  </si>
  <si>
    <t>KB MERKUR</t>
  </si>
  <si>
    <t>KB SVETI DUH</t>
  </si>
  <si>
    <t>KBC "SESTRE MILOSRDNICE"</t>
  </si>
  <si>
    <t>KBC OSIJEK</t>
  </si>
  <si>
    <t>KBC RIJEKA</t>
  </si>
  <si>
    <t>KBC SPLIT</t>
  </si>
  <si>
    <t>KBC ZAGREB</t>
  </si>
  <si>
    <t xml:space="preserve"> 2500-2999</t>
  </si>
  <si>
    <t>nepoznato</t>
  </si>
  <si>
    <t>36.556*</t>
  </si>
  <si>
    <t>No. of deliveries</t>
  </si>
  <si>
    <t xml:space="preserve">Total births </t>
  </si>
  <si>
    <t>2018.</t>
  </si>
  <si>
    <t>&lt;15</t>
  </si>
  <si>
    <t>15-19</t>
  </si>
  <si>
    <t>20-24</t>
  </si>
  <si>
    <t>25-29</t>
  </si>
  <si>
    <t>30-34</t>
  </si>
  <si>
    <t>35-39</t>
  </si>
  <si>
    <t>40-44</t>
  </si>
  <si>
    <t>45-49</t>
  </si>
  <si>
    <t>DOB MAJKE</t>
  </si>
  <si>
    <t>Stillbirths</t>
  </si>
  <si>
    <t>BROJ DOSADAŠNJIH POBAČAJA I PREKIDA TRUDNOĆE</t>
  </si>
  <si>
    <t>No. of previous miscarriages and abortions</t>
  </si>
  <si>
    <t>unknown</t>
  </si>
  <si>
    <t>total</t>
  </si>
  <si>
    <t>≥50</t>
  </si>
  <si>
    <t>&lt;500</t>
  </si>
  <si>
    <t>age of mother</t>
  </si>
  <si>
    <t>DZ SPLITSKO-DALMATINSKE ŽUPANIJE - ISPOSTAVA SINJ</t>
  </si>
  <si>
    <t>DZ METKOVIĆ</t>
  </si>
  <si>
    <t>GESTATIONAL AGE  (completed weeks)</t>
  </si>
  <si>
    <t>36.945*</t>
  </si>
  <si>
    <t>godina</t>
  </si>
  <si>
    <t> year</t>
  </si>
  <si>
    <t>total </t>
  </si>
  <si>
    <t>unknown </t>
  </si>
  <si>
    <t>year</t>
  </si>
  <si>
    <t>nekontrolirano</t>
  </si>
  <si>
    <t xml:space="preserve"> unsupervised</t>
  </si>
  <si>
    <t>način završetka poroda</t>
  </si>
  <si>
    <t>2019.</t>
  </si>
  <si>
    <t>First antenatal  visit (completed weeks)</t>
  </si>
  <si>
    <t>Vrijeme prvog pregleda u trudnoći (navršeni tjedni)</t>
  </si>
  <si>
    <t xml:space="preserve">Napomena: Udjeli prvih pregleda u trudnoći izračunati s isključivanjem nepoznatog! </t>
  </si>
  <si>
    <t>32.138=100%</t>
  </si>
  <si>
    <t>broj</t>
  </si>
  <si>
    <t xml:space="preserve">number </t>
  </si>
  <si>
    <t>Health institution</t>
  </si>
  <si>
    <t>OB "DR. IVO PEDIŠIĆ" SISAK</t>
  </si>
  <si>
    <t xml:space="preserve">Napomena: Udio ranijih poroda izračunat s isključivanjem nepoznatog! </t>
  </si>
  <si>
    <t>30.125=100%</t>
  </si>
  <si>
    <t>35.081=100%</t>
  </si>
  <si>
    <t>26.595=100%</t>
  </si>
  <si>
    <t>33.985=100%</t>
  </si>
  <si>
    <t xml:space="preserve">Napomena: Udio ranijih pobačaja i/ili prekida trudnoće izračunat s isključivanjem nepoznatog! </t>
  </si>
  <si>
    <t>Izvor podataka: Prijave poroda i perinatalnih smrti iz zdravstvenih ustanova</t>
  </si>
  <si>
    <t>Source of information: Birth and perinatal death registration forms from healthcare institutions</t>
  </si>
  <si>
    <t>36.592=100%</t>
  </si>
  <si>
    <t xml:space="preserve">Napomena: Udjeli pregleda u trudnoći izračunati s isključivanjem nepoznatog! </t>
  </si>
  <si>
    <t>br. mrtvorođenih</t>
  </si>
  <si>
    <t>no. of stillbirths</t>
  </si>
  <si>
    <t>br. perinatalno umrlih</t>
  </si>
  <si>
    <t>no. of perinatal deaths</t>
  </si>
  <si>
    <t>36.135*</t>
  </si>
  <si>
    <t>34.489=100%</t>
  </si>
  <si>
    <t>33.365=100%</t>
  </si>
  <si>
    <t>34.982 =100%</t>
  </si>
  <si>
    <t>35.905=100%</t>
  </si>
  <si>
    <t>2020.</t>
  </si>
  <si>
    <t>35.640=100%</t>
  </si>
  <si>
    <t>35.375=100%</t>
  </si>
  <si>
    <t>Broj poroda</t>
  </si>
  <si>
    <t>35.083 =100%</t>
  </si>
  <si>
    <t>35.845*</t>
  </si>
  <si>
    <t>br. rano neonatalno umrlih</t>
  </si>
  <si>
    <t>no. of early neonatal deaths</t>
  </si>
  <si>
    <t>ISPOSTAVE DUBROVAČKO NERETVANSKE ŽUPANIJE</t>
  </si>
  <si>
    <t>33.299=100%</t>
  </si>
  <si>
    <t>2021.</t>
  </si>
  <si>
    <t>36.508*</t>
  </si>
  <si>
    <r>
      <t>BROJ PORODA, UKUPNO ROĐENIH I ŽIVOROĐENIH U ZDRAVSTVENIM USTANOVAMA U  HRVATSKOJ U RAZDOBLJU OD 2011. DO 2021. GODINE</t>
    </r>
    <r>
      <rPr>
        <sz val="9"/>
        <color theme="1"/>
        <rFont val="Arial"/>
        <family val="2"/>
        <charset val="238"/>
      </rPr>
      <t/>
    </r>
  </si>
  <si>
    <t>36.337=100%</t>
  </si>
  <si>
    <t>34.369=100%</t>
  </si>
  <si>
    <r>
      <t>ŽIVOROĐENA DJECA PREMA TRAJANJU TRUDNOĆE I TEŽINI PRI ROĐENJU 2021. GODINE</t>
    </r>
    <r>
      <rPr>
        <sz val="11"/>
        <color theme="1"/>
        <rFont val="Arial"/>
        <family val="2"/>
        <charset val="238"/>
      </rPr>
      <t/>
    </r>
  </si>
  <si>
    <t>Causes of stillbirths and early neonatal deaths in  2021</t>
  </si>
  <si>
    <t>36.192=100%</t>
  </si>
  <si>
    <t>36.173=100%</t>
  </si>
  <si>
    <t>Državni zavod za statistiku</t>
  </si>
  <si>
    <t xml:space="preserve">Central Bureau of Statistics </t>
  </si>
  <si>
    <t>ZDRAVSTVENA USTANOVA</t>
  </si>
  <si>
    <t>Number of deliveries, total births and livebirths in Croatian healthcare institutions in the period 2011 - 2021</t>
  </si>
  <si>
    <t>Childbearing women by outcome of pregnancy, Croatia, 2011 - 2021</t>
  </si>
  <si>
    <t>Number of total livebirths, stillbirths and infant deaths in Croatian maternity facilities in 2021</t>
  </si>
  <si>
    <t>Childbearing women in the period 2011 - 2021 by the number of previous childbirths</t>
  </si>
  <si>
    <t>Childbearing women in the period 2011 - 2021 by the number of previous abortions</t>
  </si>
  <si>
    <t>Livebirths by birthweight and gestational age groups in 2021</t>
  </si>
  <si>
    <r>
      <t>ŽIVOROĐENA DJECA PREMA DOBI MAJKE I TEŽINI PRI ROĐENJU 2021. GODINE</t>
    </r>
    <r>
      <rPr>
        <sz val="11"/>
        <color theme="1"/>
        <rFont val="Arial"/>
        <family val="2"/>
        <charset val="238"/>
      </rPr>
      <t/>
    </r>
  </si>
  <si>
    <t>Livebirths by birthweight and age of mother in 2021</t>
  </si>
  <si>
    <t>ANTENATALNI PREGLEDI PREMA BROJU PORODA U RAZDOBLJU 2018. - 2021. GODINE</t>
  </si>
  <si>
    <t>Antenatal controls by number of childbirths In Croatia, 2018 - 2021</t>
  </si>
  <si>
    <t>VRIJEME PRVOG ANTENATALNOG PREGLEDA PREMA BROJU PORODA 2018. - 2021. GODINE</t>
  </si>
  <si>
    <t>UZROCI MRTVOROĐENJA I RANIH NEONATALNIH SMRTI U 2021. GODINI</t>
  </si>
  <si>
    <r>
      <rPr>
        <b/>
        <sz val="11"/>
        <color theme="1"/>
        <rFont val="Calibri"/>
        <family val="2"/>
        <charset val="238"/>
        <scheme val="minor"/>
      </rPr>
      <t>Umrla dojenčad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                    Infant deaths (0-364)</t>
    </r>
  </si>
  <si>
    <r>
      <t xml:space="preserve">HRVATSKA - </t>
    </r>
    <r>
      <rPr>
        <b/>
        <i/>
        <sz val="11"/>
        <color theme="1"/>
        <rFont val="Calibri"/>
        <family val="2"/>
        <charset val="238"/>
        <scheme val="minor"/>
      </rPr>
      <t>Croatia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</si>
  <si>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 </t>
    </r>
    <r>
      <rPr>
        <b/>
        <sz val="11"/>
        <color theme="1"/>
        <rFont val="Calibri"/>
        <family val="2"/>
        <charset val="238"/>
        <scheme val="minor"/>
      </rPr>
      <t>1.</t>
    </r>
  </si>
  <si>
    <r>
      <t xml:space="preserve">Tablica - </t>
    </r>
    <r>
      <rPr>
        <i/>
        <sz val="11"/>
        <color theme="1"/>
        <rFont val="Calibri"/>
        <family val="2"/>
        <charset val="238"/>
        <scheme val="minor"/>
      </rPr>
      <t>Table</t>
    </r>
    <r>
      <rPr>
        <b/>
        <sz val="11"/>
        <color theme="1"/>
        <rFont val="Calibri"/>
        <family val="2"/>
        <charset val="238"/>
        <scheme val="minor"/>
      </rPr>
      <t xml:space="preserve"> 2.</t>
    </r>
  </si>
  <si>
    <r>
      <t>2011</t>
    </r>
    <r>
      <rPr>
        <b/>
        <sz val="11"/>
        <color theme="1"/>
        <rFont val="Calibri"/>
        <family val="2"/>
        <charset val="238"/>
        <scheme val="minor"/>
      </rPr>
      <t>.</t>
    </r>
  </si>
  <si>
    <r>
      <t>2012</t>
    </r>
    <r>
      <rPr>
        <b/>
        <sz val="11"/>
        <color theme="1"/>
        <rFont val="Calibri"/>
        <family val="2"/>
        <charset val="238"/>
        <scheme val="minor"/>
      </rPr>
      <t>.</t>
    </r>
  </si>
  <si>
    <t>Ukupan broj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</si>
  <si>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3.</t>
    </r>
  </si>
  <si>
    <r>
      <t>RODILJE PREMA BROJU RANIJIH  PORODA U RAZDOBLJU OD 2011. DO 2021. GODINE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</si>
  <si>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 ≥7  </t>
  </si>
  <si>
    <r>
      <t>nepoznato/</t>
    </r>
    <r>
      <rPr>
        <b/>
        <i/>
        <sz val="11"/>
        <color theme="1"/>
        <rFont val="Calibri"/>
        <family val="2"/>
        <charset val="238"/>
        <scheme val="minor"/>
      </rPr>
      <t>unknown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</si>
  <si>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4.</t>
    </r>
  </si>
  <si>
    <r>
      <t>RODILJE PREMA BROJU RANIJIH POBAČAJA I PREKIDA TRUDNOĆE U RAZDOBLJU OD 2011. DO 2021. GODINE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</si>
  <si>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Tablica - </t>
    </r>
    <r>
      <rPr>
        <i/>
        <sz val="11"/>
        <color theme="1"/>
        <rFont val="Calibri"/>
        <family val="2"/>
        <charset val="238"/>
        <scheme val="minor"/>
      </rPr>
      <t>Table</t>
    </r>
    <r>
      <rPr>
        <b/>
        <sz val="11"/>
        <color theme="1"/>
        <rFont val="Calibri"/>
        <family val="2"/>
        <charset val="238"/>
        <scheme val="minor"/>
      </rPr>
      <t xml:space="preserve"> 5.</t>
    </r>
  </si>
  <si>
    <r>
      <t>RODILJE PREMA ISHODU TRUDNOĆE U RAZDOBLJU OD 2011. DO 2021. GODINE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</si>
  <si>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jedno - </t>
    </r>
    <r>
      <rPr>
        <i/>
        <sz val="11"/>
        <color theme="1"/>
        <rFont val="Calibri"/>
        <family val="2"/>
        <charset val="238"/>
        <scheme val="minor"/>
      </rPr>
      <t>single</t>
    </r>
  </si>
  <si>
    <r>
      <t xml:space="preserve">dvoje - </t>
    </r>
    <r>
      <rPr>
        <i/>
        <sz val="11"/>
        <color theme="1"/>
        <rFont val="Calibri"/>
        <family val="2"/>
        <charset val="238"/>
        <scheme val="minor"/>
      </rPr>
      <t>twin</t>
    </r>
  </si>
  <si>
    <r>
      <t xml:space="preserve">troje - </t>
    </r>
    <r>
      <rPr>
        <i/>
        <sz val="11"/>
        <color theme="1"/>
        <rFont val="Calibri"/>
        <family val="2"/>
        <charset val="238"/>
        <scheme val="minor"/>
      </rPr>
      <t>triplet</t>
    </r>
  </si>
  <si>
    <r>
      <t xml:space="preserve">četvero - </t>
    </r>
    <r>
      <rPr>
        <i/>
        <sz val="11"/>
        <color theme="1"/>
        <rFont val="Calibri"/>
        <family val="2"/>
        <charset val="238"/>
        <scheme val="minor"/>
      </rPr>
      <t>quadruplet</t>
    </r>
  </si>
  <si>
    <r>
      <t>ukupno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i/>
        <sz val="11"/>
        <color theme="1"/>
        <rFont val="Calibri"/>
        <family val="2"/>
        <charset val="238"/>
        <scheme val="minor"/>
      </rPr>
      <t>total</t>
    </r>
  </si>
  <si>
    <r>
      <t xml:space="preserve">četvero - </t>
    </r>
    <r>
      <rPr>
        <i/>
        <sz val="11"/>
        <rFont val="Calibri"/>
        <family val="2"/>
        <charset val="238"/>
        <scheme val="minor"/>
      </rPr>
      <t>quadruplet</t>
    </r>
  </si>
  <si>
    <r>
      <t xml:space="preserve">ukupno - </t>
    </r>
    <r>
      <rPr>
        <i/>
        <sz val="11"/>
        <color theme="1"/>
        <rFont val="Calibri"/>
        <family val="2"/>
        <charset val="238"/>
        <scheme val="minor"/>
      </rPr>
      <t>total</t>
    </r>
  </si>
  <si>
    <r>
      <t xml:space="preserve">jedno - </t>
    </r>
    <r>
      <rPr>
        <b/>
        <i/>
        <sz val="11"/>
        <color theme="1"/>
        <rFont val="Calibri"/>
        <family val="2"/>
        <charset val="238"/>
        <scheme val="minor"/>
      </rPr>
      <t>single</t>
    </r>
  </si>
  <si>
    <r>
      <t xml:space="preserve">dvoje - </t>
    </r>
    <r>
      <rPr>
        <b/>
        <i/>
        <sz val="11"/>
        <color theme="1"/>
        <rFont val="Calibri"/>
        <family val="2"/>
        <charset val="238"/>
        <scheme val="minor"/>
      </rPr>
      <t>twin</t>
    </r>
  </si>
  <si>
    <r>
      <t xml:space="preserve">troje - </t>
    </r>
    <r>
      <rPr>
        <b/>
        <i/>
        <sz val="11"/>
        <color theme="1"/>
        <rFont val="Calibri"/>
        <family val="2"/>
        <charset val="238"/>
        <scheme val="minor"/>
      </rPr>
      <t>triplet</t>
    </r>
  </si>
  <si>
    <r>
      <t xml:space="preserve">ukupno - </t>
    </r>
    <r>
      <rPr>
        <b/>
        <i/>
        <sz val="11"/>
        <color theme="1"/>
        <rFont val="Calibri"/>
        <family val="2"/>
        <charset val="238"/>
        <scheme val="minor"/>
      </rPr>
      <t>total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</si>
  <si>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6.</t>
    </r>
  </si>
  <si>
    <t>≤21</t>
  </si>
  <si>
    <r>
      <rPr>
        <sz val="11"/>
        <color theme="1"/>
        <rFont val="Calibri"/>
        <family val="2"/>
        <charset val="238"/>
        <scheme val="minor"/>
      </rPr>
      <t>&lt;500</t>
    </r>
  </si>
  <si>
    <r>
      <t xml:space="preserve">Ukupno - </t>
    </r>
    <r>
      <rPr>
        <i/>
        <sz val="11"/>
        <color theme="1"/>
        <rFont val="Calibri"/>
        <family val="2"/>
        <charset val="238"/>
        <scheme val="minor"/>
      </rPr>
      <t>Total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</si>
  <si>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7.</t>
    </r>
  </si>
  <si>
    <t>PORODI PREMA NAČINU ZAVRŠETKA 2018. - 2021. GODINE</t>
  </si>
  <si>
    <t>mrtvorođenih</t>
  </si>
  <si>
    <t>livebirths</t>
  </si>
  <si>
    <t>stillbirths</t>
  </si>
  <si>
    <t>Plurality of</t>
  </si>
  <si>
    <t>pregnancy</t>
  </si>
  <si>
    <t>Note: Proportions of previous childbirths have been calculated excluding unknown data!</t>
  </si>
  <si>
    <t>Note: Proportions of previous miscarriages and/or abortions have been calculated excluding unknown data!</t>
  </si>
  <si>
    <t>Note: Proportions of antenatal visits have been calculated excluding unknown data!</t>
  </si>
  <si>
    <t>1 - 3</t>
  </si>
  <si>
    <t>4 - 6</t>
  </si>
  <si>
    <t>7 - 8</t>
  </si>
  <si>
    <t>≥ 9</t>
  </si>
  <si>
    <t>1 - 8</t>
  </si>
  <si>
    <t>9 - 12</t>
  </si>
  <si>
    <t>13 - 21</t>
  </si>
  <si>
    <t>≥ 22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</si>
  <si>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8. </t>
    </r>
  </si>
  <si>
    <r>
      <t xml:space="preserve">ukupan broj antenatalnih kontrola - </t>
    </r>
    <r>
      <rPr>
        <i/>
        <sz val="11"/>
        <color rgb="FF000000"/>
        <rFont val="Calibri"/>
        <family val="2"/>
        <charset val="238"/>
        <scheme val="minor"/>
      </rPr>
      <t>total no. of antenatal visits</t>
    </r>
    <r>
      <rPr>
        <b/>
        <i/>
        <sz val="11"/>
        <color rgb="FF000000"/>
        <rFont val="Calibri"/>
        <family val="2"/>
        <charset val="238"/>
        <scheme val="minor"/>
      </rPr>
      <t xml:space="preserve"> 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</si>
  <si>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9. </t>
    </r>
  </si>
  <si>
    <t>Note: Proportions of first visits have been calculated excluding unknown data!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</si>
  <si>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10. </t>
    </r>
  </si>
  <si>
    <r>
      <t xml:space="preserve">ručna ekstrakcija - </t>
    </r>
    <r>
      <rPr>
        <i/>
        <sz val="11"/>
        <color theme="1"/>
        <rFont val="Calibri"/>
        <family val="2"/>
        <charset val="238"/>
        <scheme val="minor"/>
      </rPr>
      <t>manual extraction</t>
    </r>
  </si>
  <si>
    <r>
      <t xml:space="preserve">forceps - </t>
    </r>
    <r>
      <rPr>
        <i/>
        <sz val="11"/>
        <color theme="1"/>
        <rFont val="Calibri"/>
        <family val="2"/>
        <charset val="238"/>
        <scheme val="minor"/>
      </rPr>
      <t>forceps delivery</t>
    </r>
  </si>
  <si>
    <r>
      <t xml:space="preserve">carski rez - </t>
    </r>
    <r>
      <rPr>
        <i/>
        <sz val="11"/>
        <color theme="1"/>
        <rFont val="Calibri"/>
        <family val="2"/>
        <charset val="238"/>
        <scheme val="minor"/>
      </rPr>
      <t>sectio caesarea</t>
    </r>
  </si>
  <si>
    <r>
      <t>ukupno /</t>
    </r>
    <r>
      <rPr>
        <i/>
        <sz val="11"/>
        <color theme="1"/>
        <rFont val="Calibri"/>
        <family val="2"/>
        <charset val="238"/>
        <scheme val="minor"/>
      </rPr>
      <t xml:space="preserve"> total</t>
    </r>
  </si>
  <si>
    <t>method of completion</t>
  </si>
  <si>
    <r>
      <t xml:space="preserve">vaginalni - spontani - </t>
    </r>
    <r>
      <rPr>
        <i/>
        <sz val="11"/>
        <color theme="1"/>
        <rFont val="Calibri"/>
        <family val="2"/>
        <charset val="238"/>
        <scheme val="minor"/>
      </rPr>
      <t>spontaneous vaginal</t>
    </r>
  </si>
  <si>
    <r>
      <t xml:space="preserve">vakuum-ekstrakcija - </t>
    </r>
    <r>
      <rPr>
        <i/>
        <sz val="11"/>
        <color theme="1"/>
        <rFont val="Calibri"/>
        <family val="2"/>
        <charset val="238"/>
        <scheme val="minor"/>
      </rPr>
      <t>vacuum extraction</t>
    </r>
  </si>
  <si>
    <r>
      <t xml:space="preserve">vakuum-ekstrakcija - </t>
    </r>
    <r>
      <rPr>
        <b/>
        <i/>
        <sz val="11"/>
        <color theme="1"/>
        <rFont val="Calibri"/>
        <family val="2"/>
        <charset val="238"/>
        <scheme val="minor"/>
      </rPr>
      <t>vacuum extraction</t>
    </r>
  </si>
  <si>
    <r>
      <t xml:space="preserve">vaginalni - spontani - </t>
    </r>
    <r>
      <rPr>
        <b/>
        <i/>
        <sz val="11"/>
        <color theme="1"/>
        <rFont val="Calibri"/>
        <family val="2"/>
        <charset val="238"/>
        <scheme val="minor"/>
      </rPr>
      <t>spontaneous vaginal</t>
    </r>
  </si>
  <si>
    <r>
      <t xml:space="preserve">vaginalni - zadak - </t>
    </r>
    <r>
      <rPr>
        <i/>
        <sz val="11"/>
        <color theme="1"/>
        <rFont val="Calibri"/>
        <family val="2"/>
        <charset val="238"/>
        <scheme val="minor"/>
      </rPr>
      <t>breech delivery</t>
    </r>
  </si>
  <si>
    <r>
      <t xml:space="preserve">vaginalni - zadak - </t>
    </r>
    <r>
      <rPr>
        <b/>
        <i/>
        <sz val="11"/>
        <color theme="1"/>
        <rFont val="Calibri"/>
        <family val="2"/>
        <charset val="238"/>
        <scheme val="minor"/>
      </rPr>
      <t>breech delivery</t>
    </r>
  </si>
  <si>
    <r>
      <t xml:space="preserve">ručna ekstrakcija - </t>
    </r>
    <r>
      <rPr>
        <b/>
        <i/>
        <sz val="11"/>
        <color theme="1"/>
        <rFont val="Calibri"/>
        <family val="2"/>
        <charset val="238"/>
        <scheme val="minor"/>
      </rPr>
      <t>manual extraction</t>
    </r>
  </si>
  <si>
    <r>
      <t xml:space="preserve">carski rez - </t>
    </r>
    <r>
      <rPr>
        <b/>
        <i/>
        <sz val="11"/>
        <color theme="1"/>
        <rFont val="Calibri"/>
        <family val="2"/>
        <charset val="238"/>
        <scheme val="minor"/>
      </rPr>
      <t>sectio caesarea</t>
    </r>
  </si>
  <si>
    <r>
      <t xml:space="preserve">forceps - </t>
    </r>
    <r>
      <rPr>
        <b/>
        <i/>
        <sz val="11"/>
        <color theme="1"/>
        <rFont val="Calibri"/>
        <family val="2"/>
        <charset val="238"/>
        <scheme val="minor"/>
      </rPr>
      <t>forceps delivery</t>
    </r>
  </si>
  <si>
    <t>Time of first antenatal examination by number of childbirths, 2018 - 2021</t>
  </si>
  <si>
    <t>Childbirths by method of completion, 2018 - 2021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</si>
  <si>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11. </t>
    </r>
  </si>
  <si>
    <r>
      <t xml:space="preserve">Komplikacije u trudnoći - </t>
    </r>
    <r>
      <rPr>
        <i/>
        <sz val="11"/>
        <color theme="1"/>
        <rFont val="Calibri"/>
        <family val="2"/>
        <charset val="238"/>
        <scheme val="minor"/>
      </rPr>
      <t>Pregnancy complications</t>
    </r>
    <r>
      <rPr>
        <sz val="11"/>
        <color theme="1"/>
        <rFont val="Calibri"/>
        <family val="2"/>
        <charset val="238"/>
        <scheme val="minor"/>
      </rPr>
      <t xml:space="preserve"> (P01 - P04 bez/</t>
    </r>
    <r>
      <rPr>
        <i/>
        <sz val="11"/>
        <color theme="1"/>
        <rFont val="Calibri"/>
        <family val="2"/>
        <charset val="238"/>
        <scheme val="minor"/>
      </rPr>
      <t>without</t>
    </r>
    <r>
      <rPr>
        <sz val="11"/>
        <color theme="1"/>
        <rFont val="Calibri"/>
        <family val="2"/>
        <charset val="238"/>
        <scheme val="minor"/>
      </rPr>
      <t xml:space="preserve"> P02.5 - P02.7; P50)</t>
    </r>
  </si>
  <si>
    <r>
      <t xml:space="preserve">Asfiksija - </t>
    </r>
    <r>
      <rPr>
        <i/>
        <sz val="11"/>
        <color theme="1"/>
        <rFont val="Calibri"/>
        <family val="2"/>
        <charset val="238"/>
        <scheme val="minor"/>
      </rPr>
      <t>Asphyxia</t>
    </r>
    <r>
      <rPr>
        <sz val="11"/>
        <color theme="1"/>
        <rFont val="Calibri"/>
        <family val="2"/>
        <charset val="238"/>
        <scheme val="minor"/>
      </rPr>
      <t xml:space="preserve"> (P02.5; P02.6; P20; P21; P24; P91.6) </t>
    </r>
  </si>
  <si>
    <r>
      <t xml:space="preserve">Nezrelost - </t>
    </r>
    <r>
      <rPr>
        <i/>
        <sz val="11"/>
        <color theme="1"/>
        <rFont val="Calibri"/>
        <family val="2"/>
        <charset val="238"/>
        <scheme val="minor"/>
      </rPr>
      <t>Immaturity</t>
    </r>
    <r>
      <rPr>
        <sz val="11"/>
        <color theme="1"/>
        <rFont val="Calibri"/>
        <family val="2"/>
        <charset val="238"/>
        <scheme val="minor"/>
      </rPr>
      <t xml:space="preserve"> (P07; P22; P25.0 - P28.0; P52; P77) </t>
    </r>
  </si>
  <si>
    <r>
      <t xml:space="preserve">Kongenitalne i neonatalne infekcije - </t>
    </r>
    <r>
      <rPr>
        <i/>
        <sz val="11"/>
        <color theme="1"/>
        <rFont val="Calibri"/>
        <family val="2"/>
        <charset val="238"/>
        <scheme val="minor"/>
      </rPr>
      <t>Congenital and neonatal infections</t>
    </r>
    <r>
      <rPr>
        <sz val="11"/>
        <color theme="1"/>
        <rFont val="Calibri"/>
        <family val="2"/>
        <charset val="238"/>
        <scheme val="minor"/>
      </rPr>
      <t xml:space="preserve"> (P02.7; P23; P35 - P39) </t>
    </r>
  </si>
  <si>
    <r>
      <t xml:space="preserve">Bolesti majke u trudnoći; drugi uzroci; nepoznati uzroci - </t>
    </r>
    <r>
      <rPr>
        <i/>
        <sz val="11"/>
        <color theme="1"/>
        <rFont val="Calibri"/>
        <family val="2"/>
        <charset val="238"/>
        <scheme val="minor"/>
      </rPr>
      <t>Maternal disorders in pregnancy; other causes; unknown causes</t>
    </r>
  </si>
  <si>
    <r>
      <rPr>
        <b/>
        <sz val="11"/>
        <color theme="1"/>
        <rFont val="Calibri"/>
        <family val="2"/>
        <charset val="238"/>
        <scheme val="minor"/>
      </rPr>
      <t xml:space="preserve">Ukupno - </t>
    </r>
    <r>
      <rPr>
        <b/>
        <i/>
        <sz val="11"/>
        <color theme="1"/>
        <rFont val="Calibri"/>
        <family val="2"/>
        <charset val="238"/>
        <scheme val="minor"/>
      </rPr>
      <t>Total</t>
    </r>
  </si>
  <si>
    <r>
      <t xml:space="preserve">Kongenitalne malformacije i prirođene bolesti i tumori - </t>
    </r>
    <r>
      <rPr>
        <i/>
        <sz val="11"/>
        <color theme="1"/>
        <rFont val="Calibri"/>
        <family val="2"/>
        <charset val="238"/>
        <scheme val="minor"/>
      </rPr>
      <t xml:space="preserve">Congenital malformations and neoplasms </t>
    </r>
    <r>
      <rPr>
        <sz val="11"/>
        <color theme="1"/>
        <rFont val="Calibri"/>
        <family val="2"/>
        <charset val="238"/>
        <scheme val="minor"/>
      </rPr>
      <t xml:space="preserve">(Q00 - Q99; I42; C00 - D48) </t>
    </r>
  </si>
  <si>
    <r>
      <t xml:space="preserve">Međunarodna klasifikacija bolesti - 10. revizija (šifre MKB-10)
</t>
    </r>
    <r>
      <rPr>
        <b/>
        <i/>
        <sz val="11"/>
        <color theme="1"/>
        <rFont val="Calibri"/>
        <family val="2"/>
        <charset val="238"/>
        <scheme val="minor"/>
      </rPr>
      <t>International Classification of Diseases - tenth revision (ICD-10 codes)</t>
    </r>
  </si>
  <si>
    <r>
      <t>Perinatalne smrti - P</t>
    </r>
    <r>
      <rPr>
        <b/>
        <i/>
        <sz val="11"/>
        <color theme="1"/>
        <rFont val="Calibri"/>
        <family val="2"/>
        <charset val="238"/>
        <scheme val="minor"/>
      </rPr>
      <t>erinatal deaths</t>
    </r>
  </si>
  <si>
    <t>Rano neonatalno umrli (0 - 6 dana)</t>
  </si>
  <si>
    <t>Kasno i postneonatalno umrli (7 - 364 dana)</t>
  </si>
  <si>
    <t>Early neonatal deaths (0 - 6 days)</t>
  </si>
  <si>
    <t>Late and postneonatal deaths (7 - 364 days)</t>
  </si>
  <si>
    <t>BROJ PORODA, UKUPNO ROĐENIH, ŽIVOROĐENIH, MRTVOROĐENIH I UMRLE DOJENČADI U RODILIŠTIMA U HRVATSKOJ U 2021. GODINI</t>
  </si>
  <si>
    <t>Ukupan broj rođenih</t>
  </si>
  <si>
    <t>Broj živorođenih</t>
  </si>
  <si>
    <t>Broj mrtvorođenih</t>
  </si>
  <si>
    <t>OŽB VINKOVCI</t>
  </si>
  <si>
    <t>OŽB POŽEGA</t>
  </si>
  <si>
    <t>NACIONALNA MEMORIJALNA BOLNICA VUKOVAR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</si>
</sst>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8" fillId="0" borderId="0"/>
  </cellStyleXfs>
  <cellXfs count="202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/>
    <xf numFmtId="0" fontId="2" fillId="0" borderId="0" xfId="0" applyFont="1" applyFill="1"/>
    <xf numFmtId="0" fontId="2" fillId="0" borderId="0" xfId="0" applyNumberFormat="1" applyFont="1" applyFill="1"/>
    <xf numFmtId="3" fontId="2" fillId="0" borderId="0" xfId="0" applyNumberFormat="1" applyFont="1" applyFill="1"/>
    <xf numFmtId="0" fontId="3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horizontal="right"/>
    </xf>
    <xf numFmtId="0" fontId="3" fillId="0" borderId="0" xfId="0" applyFont="1" applyFill="1"/>
    <xf numFmtId="0" fontId="2" fillId="0" borderId="0" xfId="0" applyFont="1"/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Fill="1" applyBorder="1"/>
    <xf numFmtId="3" fontId="0" fillId="0" borderId="5" xfId="0" applyNumberFormat="1" applyFont="1" applyFill="1" applyBorder="1"/>
    <xf numFmtId="3" fontId="0" fillId="0" borderId="16" xfId="0" applyNumberFormat="1" applyFont="1" applyBorder="1"/>
    <xf numFmtId="3" fontId="0" fillId="0" borderId="16" xfId="0" applyNumberFormat="1" applyFont="1" applyFill="1" applyBorder="1"/>
    <xf numFmtId="0" fontId="9" fillId="0" borderId="5" xfId="4" applyFont="1" applyFill="1" applyBorder="1"/>
    <xf numFmtId="0" fontId="0" fillId="0" borderId="4" xfId="0" applyFont="1" applyFill="1" applyBorder="1"/>
    <xf numFmtId="0" fontId="2" fillId="0" borderId="4" xfId="0" applyFont="1" applyFill="1" applyBorder="1"/>
    <xf numFmtId="3" fontId="2" fillId="0" borderId="8" xfId="0" applyNumberFormat="1" applyFont="1" applyFill="1" applyBorder="1"/>
    <xf numFmtId="0" fontId="2" fillId="0" borderId="0" xfId="0" applyFont="1" applyAlignment="1"/>
    <xf numFmtId="0" fontId="0" fillId="0" borderId="0" xfId="0" applyFont="1" applyAlignment="1"/>
    <xf numFmtId="0" fontId="3" fillId="0" borderId="0" xfId="0" applyFont="1"/>
    <xf numFmtId="3" fontId="0" fillId="0" borderId="0" xfId="0" applyNumberFormat="1" applyFont="1" applyFill="1"/>
    <xf numFmtId="0" fontId="0" fillId="0" borderId="0" xfId="0" applyFont="1" applyFill="1" applyBorder="1"/>
    <xf numFmtId="4" fontId="0" fillId="0" borderId="0" xfId="0" applyNumberFormat="1" applyFont="1"/>
    <xf numFmtId="3" fontId="0" fillId="0" borderId="0" xfId="0" applyNumberFormat="1" applyFont="1"/>
    <xf numFmtId="0" fontId="3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NumberFormat="1" applyFont="1" applyFill="1"/>
    <xf numFmtId="49" fontId="2" fillId="0" borderId="0" xfId="0" applyNumberFormat="1" applyFont="1" applyAlignment="1"/>
    <xf numFmtId="49" fontId="3" fillId="0" borderId="0" xfId="0" applyNumberFormat="1" applyFont="1" applyAlignment="1"/>
    <xf numFmtId="0" fontId="11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" fontId="0" fillId="0" borderId="0" xfId="0" applyNumberFormat="1" applyFont="1" applyAlignment="1"/>
    <xf numFmtId="0" fontId="0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3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/>
    <xf numFmtId="3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0" fontId="0" fillId="0" borderId="0" xfId="0" quotePrefix="1" applyFont="1" applyAlignment="1"/>
    <xf numFmtId="0" fontId="0" fillId="0" borderId="0" xfId="0" applyFont="1" applyAlignment="1">
      <alignment horizontal="left" indent="9"/>
    </xf>
    <xf numFmtId="0" fontId="2" fillId="0" borderId="0" xfId="0" applyFont="1" applyAlignment="1">
      <alignment horizontal="center"/>
    </xf>
    <xf numFmtId="9" fontId="0" fillId="0" borderId="0" xfId="0" applyNumberFormat="1" applyFont="1"/>
    <xf numFmtId="2" fontId="0" fillId="0" borderId="0" xfId="0" applyNumberFormat="1" applyFont="1"/>
    <xf numFmtId="9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/>
    <xf numFmtId="2" fontId="0" fillId="0" borderId="0" xfId="0" applyNumberFormat="1" applyFont="1" applyFill="1"/>
    <xf numFmtId="9" fontId="0" fillId="0" borderId="0" xfId="0" applyNumberFormat="1" applyFont="1" applyFill="1" applyAlignment="1">
      <alignment horizontal="right"/>
    </xf>
    <xf numFmtId="9" fontId="0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2" fontId="2" fillId="0" borderId="0" xfId="0" applyNumberFormat="1" applyFont="1" applyFill="1" applyBorder="1"/>
    <xf numFmtId="0" fontId="3" fillId="0" borderId="0" xfId="0" applyFont="1" applyAlignment="1">
      <alignment vertical="center"/>
    </xf>
    <xf numFmtId="0" fontId="2" fillId="0" borderId="0" xfId="0" applyNumberFormat="1" applyFont="1" applyFill="1" applyBorder="1"/>
    <xf numFmtId="164" fontId="0" fillId="0" borderId="0" xfId="0" applyNumberFormat="1" applyFont="1"/>
    <xf numFmtId="0" fontId="0" fillId="0" borderId="0" xfId="0" applyFont="1" applyAlignment="1">
      <alignment horizontal="left" indent="13"/>
    </xf>
    <xf numFmtId="0" fontId="3" fillId="0" borderId="0" xfId="0" applyFont="1" applyAlignment="1">
      <alignment horizontal="right"/>
    </xf>
    <xf numFmtId="9" fontId="0" fillId="0" borderId="0" xfId="0" applyNumberFormat="1" applyFont="1" applyBorder="1"/>
    <xf numFmtId="9" fontId="0" fillId="0" borderId="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0" xfId="0" applyFont="1" applyFill="1" applyAlignment="1">
      <alignment horizontal="right"/>
    </xf>
    <xf numFmtId="0" fontId="9" fillId="0" borderId="0" xfId="4" applyFont="1"/>
    <xf numFmtId="2" fontId="9" fillId="0" borderId="0" xfId="4" applyNumberFormat="1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2" fillId="0" borderId="0" xfId="0" applyNumberFormat="1" applyFont="1" applyFill="1"/>
    <xf numFmtId="1" fontId="0" fillId="0" borderId="0" xfId="0" applyNumberFormat="1" applyFont="1" applyFill="1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0" fontId="0" fillId="0" borderId="0" xfId="0" applyFont="1" applyFill="1" applyBorder="1" applyAlignment="1">
      <alignment horizontal="center"/>
    </xf>
    <xf numFmtId="0" fontId="12" fillId="0" borderId="0" xfId="0" applyFont="1" applyFill="1" applyBorder="1"/>
    <xf numFmtId="2" fontId="1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0" fontId="0" fillId="0" borderId="0" xfId="2" applyFont="1" applyFill="1" applyBorder="1" applyAlignment="1">
      <alignment horizontal="right"/>
    </xf>
    <xf numFmtId="2" fontId="0" fillId="0" borderId="0" xfId="2" applyNumberFormat="1" applyFont="1" applyFill="1" applyBorder="1"/>
    <xf numFmtId="0" fontId="6" fillId="0" borderId="0" xfId="3" applyFont="1" applyFill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0" fontId="4" fillId="0" borderId="0" xfId="1" applyFont="1" applyFill="1" applyBorder="1"/>
    <xf numFmtId="1" fontId="2" fillId="0" borderId="0" xfId="0" applyNumberFormat="1" applyFont="1" applyFill="1" applyBorder="1"/>
    <xf numFmtId="2" fontId="2" fillId="0" borderId="0" xfId="2" applyNumberFormat="1" applyFont="1" applyFill="1" applyBorder="1"/>
    <xf numFmtId="0" fontId="3" fillId="0" borderId="0" xfId="0" applyFont="1" applyFill="1" applyBorder="1"/>
    <xf numFmtId="10" fontId="0" fillId="0" borderId="0" xfId="0" applyNumberFormat="1" applyFont="1"/>
    <xf numFmtId="0" fontId="3" fillId="0" borderId="0" xfId="0" applyFont="1" applyBorder="1"/>
    <xf numFmtId="0" fontId="0" fillId="0" borderId="13" xfId="0" applyFont="1" applyBorder="1"/>
    <xf numFmtId="0" fontId="0" fillId="0" borderId="0" xfId="0" applyFont="1" applyFill="1" applyAlignment="1">
      <alignment horizontal="right"/>
    </xf>
    <xf numFmtId="10" fontId="0" fillId="0" borderId="0" xfId="0" applyNumberFormat="1" applyFont="1" applyFill="1"/>
    <xf numFmtId="0" fontId="2" fillId="0" borderId="0" xfId="0" applyFont="1" applyAlignment="1">
      <alignment vertical="center"/>
    </xf>
    <xf numFmtId="0" fontId="0" fillId="0" borderId="10" xfId="0" applyFont="1" applyBorder="1"/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3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9" fontId="0" fillId="0" borderId="0" xfId="0" applyNumberFormat="1" applyFont="1" applyFill="1" applyBorder="1"/>
    <xf numFmtId="2" fontId="17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1" fontId="0" fillId="0" borderId="0" xfId="0" applyNumberFormat="1" applyFont="1" applyFill="1" applyAlignment="1">
      <alignment horizontal="right"/>
    </xf>
    <xf numFmtId="9" fontId="0" fillId="0" borderId="0" xfId="0" applyNumberFormat="1" applyFont="1" applyFill="1"/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8" fillId="0" borderId="0" xfId="4" applyNumberFormat="1" applyFont="1"/>
    <xf numFmtId="9" fontId="2" fillId="0" borderId="0" xfId="0" applyNumberFormat="1" applyFont="1" applyFill="1"/>
    <xf numFmtId="2" fontId="14" fillId="0" borderId="0" xfId="0" applyNumberFormat="1" applyFont="1" applyFill="1" applyBorder="1" applyAlignment="1">
      <alignment horizontal="right" vertical="center"/>
    </xf>
    <xf numFmtId="0" fontId="18" fillId="0" borderId="0" xfId="4" applyFont="1"/>
    <xf numFmtId="3" fontId="18" fillId="0" borderId="0" xfId="4" applyNumberFormat="1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5"/>
    </xf>
    <xf numFmtId="0" fontId="14" fillId="0" borderId="0" xfId="0" applyFont="1" applyAlignment="1">
      <alignment vertical="center"/>
    </xf>
    <xf numFmtId="0" fontId="3" fillId="0" borderId="13" xfId="0" applyFont="1" applyBorder="1"/>
    <xf numFmtId="3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9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/>
    <xf numFmtId="0" fontId="0" fillId="0" borderId="0" xfId="0" applyFont="1" applyBorder="1" applyAlignment="1"/>
    <xf numFmtId="3" fontId="0" fillId="0" borderId="0" xfId="0" applyNumberFormat="1" applyFont="1" applyBorder="1" applyAlignment="1">
      <alignment horizontal="center"/>
    </xf>
    <xf numFmtId="9" fontId="0" fillId="0" borderId="0" xfId="0" applyNumberFormat="1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9" fontId="2" fillId="0" borderId="0" xfId="0" applyNumberFormat="1" applyFont="1" applyFill="1" applyAlignment="1">
      <alignment horizontal="center"/>
    </xf>
    <xf numFmtId="2" fontId="2" fillId="0" borderId="0" xfId="0" applyNumberFormat="1" applyFont="1" applyBorder="1" applyAlignment="1"/>
    <xf numFmtId="0" fontId="0" fillId="0" borderId="0" xfId="0" applyFont="1" applyAlignment="1">
      <alignment horizontal="left" vertical="top"/>
    </xf>
    <xf numFmtId="0" fontId="0" fillId="0" borderId="17" xfId="0" applyFont="1" applyBorder="1"/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right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2" fontId="2" fillId="0" borderId="0" xfId="0" applyNumberFormat="1" applyFont="1" applyFill="1"/>
    <xf numFmtId="3" fontId="2" fillId="0" borderId="9" xfId="0" applyNumberFormat="1" applyFont="1" applyBorder="1"/>
    <xf numFmtId="3" fontId="2" fillId="0" borderId="9" xfId="0" applyNumberFormat="1" applyFont="1" applyFill="1" applyBorder="1"/>
    <xf numFmtId="9" fontId="2" fillId="0" borderId="0" xfId="0" applyNumberFormat="1" applyFont="1" applyBorder="1"/>
    <xf numFmtId="0" fontId="19" fillId="0" borderId="0" xfId="0" applyFont="1" applyAlignment="1">
      <alignment vertical="center"/>
    </xf>
    <xf numFmtId="0" fontId="0" fillId="0" borderId="5" xfId="0" applyFont="1" applyBorder="1"/>
    <xf numFmtId="0" fontId="20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7" xfId="0" applyFont="1" applyBorder="1"/>
    <xf numFmtId="0" fontId="10" fillId="0" borderId="0" xfId="0" applyFont="1" applyBorder="1"/>
    <xf numFmtId="0" fontId="0" fillId="0" borderId="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3" xfId="0" applyFont="1" applyBorder="1"/>
    <xf numFmtId="0" fontId="14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7" xfId="0" applyNumberFormat="1" applyFont="1" applyFill="1" applyBorder="1"/>
    <xf numFmtId="3" fontId="0" fillId="0" borderId="15" xfId="0" applyNumberFormat="1" applyFont="1" applyBorder="1"/>
    <xf numFmtId="3" fontId="9" fillId="0" borderId="22" xfId="4" applyNumberFormat="1" applyFont="1" applyFill="1" applyBorder="1"/>
    <xf numFmtId="0" fontId="0" fillId="0" borderId="3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</cellXfs>
  <cellStyles count="5">
    <cellStyle name="Bad" xfId="2" builtinId="27"/>
    <cellStyle name="Good" xfId="1" builtinId="26"/>
    <cellStyle name="Neutral" xfId="3" builtinId="28"/>
    <cellStyle name="Normal" xfId="0" builtinId="0"/>
    <cellStyle name="Normalno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Normal="100" workbookViewId="0"/>
  </sheetViews>
  <sheetFormatPr defaultColWidth="9.140625" defaultRowHeight="15" x14ac:dyDescent="0.25"/>
  <cols>
    <col min="1" max="1" width="59.5703125" style="4" customWidth="1"/>
    <col min="2" max="2" width="16.42578125" style="4" customWidth="1"/>
    <col min="3" max="3" width="12.140625" style="4" customWidth="1"/>
    <col min="4" max="4" width="13.85546875" style="4" customWidth="1"/>
    <col min="5" max="5" width="14.85546875" style="4" customWidth="1"/>
    <col min="6" max="7" width="19.85546875" style="4" customWidth="1"/>
    <col min="8" max="8" width="15.85546875" style="4" customWidth="1"/>
    <col min="9" max="10" width="9.140625" style="4"/>
    <col min="11" max="11" width="11" style="4" bestFit="1" customWidth="1"/>
    <col min="12" max="16384" width="9.140625" style="4"/>
  </cols>
  <sheetData>
    <row r="1" spans="1:9" x14ac:dyDescent="0.25">
      <c r="A1" s="26" t="s">
        <v>186</v>
      </c>
      <c r="B1" s="26" t="s">
        <v>267</v>
      </c>
      <c r="C1" s="27"/>
    </row>
    <row r="2" spans="1:9" x14ac:dyDescent="0.25">
      <c r="B2" s="28" t="s">
        <v>174</v>
      </c>
    </row>
    <row r="3" spans="1:9" ht="15.75" thickBot="1" x14ac:dyDescent="0.3">
      <c r="A3" s="3"/>
      <c r="B3" s="3"/>
      <c r="C3" s="3"/>
      <c r="D3" s="3"/>
      <c r="E3" s="3"/>
      <c r="F3" s="3"/>
      <c r="G3" s="3"/>
      <c r="H3" s="3"/>
    </row>
    <row r="4" spans="1:9" ht="31.5" customHeight="1" thickBot="1" x14ac:dyDescent="0.3">
      <c r="A4" s="3"/>
      <c r="B4" s="3"/>
      <c r="C4" s="3"/>
      <c r="D4" s="3"/>
      <c r="E4" s="3"/>
      <c r="F4" s="172" t="s">
        <v>184</v>
      </c>
      <c r="G4" s="173"/>
      <c r="H4" s="3"/>
    </row>
    <row r="5" spans="1:9" ht="45.75" customHeight="1" x14ac:dyDescent="0.25">
      <c r="A5" s="12" t="s">
        <v>171</v>
      </c>
      <c r="B5" s="13" t="s">
        <v>153</v>
      </c>
      <c r="C5" s="13" t="s">
        <v>268</v>
      </c>
      <c r="D5" s="13" t="s">
        <v>269</v>
      </c>
      <c r="E5" s="13" t="s">
        <v>270</v>
      </c>
      <c r="F5" s="14" t="s">
        <v>263</v>
      </c>
      <c r="G5" s="14" t="s">
        <v>264</v>
      </c>
      <c r="H5" s="3"/>
    </row>
    <row r="6" spans="1:9" ht="45" x14ac:dyDescent="0.25">
      <c r="A6" s="15" t="s">
        <v>129</v>
      </c>
      <c r="B6" s="16" t="s">
        <v>90</v>
      </c>
      <c r="C6" s="16" t="s">
        <v>91</v>
      </c>
      <c r="D6" s="16" t="s">
        <v>13</v>
      </c>
      <c r="E6" s="17" t="s">
        <v>102</v>
      </c>
      <c r="F6" s="16" t="s">
        <v>265</v>
      </c>
      <c r="G6" s="16" t="s">
        <v>266</v>
      </c>
      <c r="H6" s="3"/>
    </row>
    <row r="7" spans="1:9" x14ac:dyDescent="0.25">
      <c r="A7" s="18" t="s">
        <v>111</v>
      </c>
      <c r="B7" s="19">
        <v>66</v>
      </c>
      <c r="C7" s="19">
        <v>66</v>
      </c>
      <c r="D7" s="188">
        <v>65</v>
      </c>
      <c r="E7" s="20">
        <v>1</v>
      </c>
      <c r="F7" s="20">
        <v>0</v>
      </c>
      <c r="G7" s="20">
        <v>0</v>
      </c>
      <c r="H7" s="29"/>
      <c r="I7" s="30"/>
    </row>
    <row r="8" spans="1:9" x14ac:dyDescent="0.25">
      <c r="A8" s="18" t="s">
        <v>110</v>
      </c>
      <c r="B8" s="19">
        <v>6</v>
      </c>
      <c r="C8" s="19">
        <v>6</v>
      </c>
      <c r="D8" s="20">
        <v>6</v>
      </c>
      <c r="E8" s="20">
        <v>0</v>
      </c>
      <c r="F8" s="20">
        <v>0</v>
      </c>
      <c r="G8" s="20">
        <v>0</v>
      </c>
      <c r="H8" s="29"/>
      <c r="I8" s="30"/>
    </row>
    <row r="9" spans="1:9" x14ac:dyDescent="0.25">
      <c r="A9" s="18" t="s">
        <v>80</v>
      </c>
      <c r="B9" s="19">
        <v>1984</v>
      </c>
      <c r="C9" s="19">
        <v>2007</v>
      </c>
      <c r="D9" s="20">
        <v>2000</v>
      </c>
      <c r="E9" s="20">
        <v>7</v>
      </c>
      <c r="F9" s="20">
        <v>1</v>
      </c>
      <c r="G9" s="20">
        <v>2</v>
      </c>
      <c r="H9" s="29"/>
      <c r="I9" s="30"/>
    </row>
    <row r="10" spans="1:9" x14ac:dyDescent="0.25">
      <c r="A10" s="18" t="s">
        <v>81</v>
      </c>
      <c r="B10" s="19">
        <v>3313</v>
      </c>
      <c r="C10" s="19">
        <v>3369</v>
      </c>
      <c r="D10" s="20">
        <v>3358</v>
      </c>
      <c r="E10" s="20">
        <v>11</v>
      </c>
      <c r="F10" s="20">
        <v>10</v>
      </c>
      <c r="G10" s="20">
        <v>5</v>
      </c>
      <c r="H10" s="29"/>
      <c r="I10" s="30"/>
    </row>
    <row r="11" spans="1:9" s="3" customFormat="1" x14ac:dyDescent="0.25">
      <c r="A11" s="18" t="s">
        <v>82</v>
      </c>
      <c r="B11" s="19">
        <v>2607</v>
      </c>
      <c r="C11" s="19">
        <v>2652</v>
      </c>
      <c r="D11" s="20">
        <v>2644</v>
      </c>
      <c r="E11" s="21">
        <v>8</v>
      </c>
      <c r="F11" s="21">
        <v>5</v>
      </c>
      <c r="G11" s="21">
        <v>6</v>
      </c>
      <c r="H11" s="29"/>
      <c r="I11" s="30"/>
    </row>
    <row r="12" spans="1:9" x14ac:dyDescent="0.25">
      <c r="A12" s="18" t="s">
        <v>83</v>
      </c>
      <c r="B12" s="19">
        <v>1964</v>
      </c>
      <c r="C12" s="19">
        <v>2019</v>
      </c>
      <c r="D12" s="21">
        <v>2013</v>
      </c>
      <c r="E12" s="21">
        <v>6</v>
      </c>
      <c r="F12" s="21">
        <v>9</v>
      </c>
      <c r="G12" s="21">
        <v>7</v>
      </c>
      <c r="H12" s="29"/>
      <c r="I12" s="30"/>
    </row>
    <row r="13" spans="1:9" x14ac:dyDescent="0.25">
      <c r="A13" s="18" t="s">
        <v>84</v>
      </c>
      <c r="B13" s="19">
        <v>2349</v>
      </c>
      <c r="C13" s="19">
        <v>2379</v>
      </c>
      <c r="D13" s="21">
        <v>2377</v>
      </c>
      <c r="E13" s="21">
        <v>2</v>
      </c>
      <c r="F13" s="21">
        <v>3</v>
      </c>
      <c r="G13" s="21">
        <v>6</v>
      </c>
      <c r="H13" s="29"/>
      <c r="I13" s="30"/>
    </row>
    <row r="14" spans="1:9" x14ac:dyDescent="0.25">
      <c r="A14" s="18" t="s">
        <v>85</v>
      </c>
      <c r="B14" s="19">
        <v>4408</v>
      </c>
      <c r="C14" s="19">
        <v>4512</v>
      </c>
      <c r="D14" s="21">
        <v>4499</v>
      </c>
      <c r="E14" s="20">
        <v>13</v>
      </c>
      <c r="F14" s="21">
        <v>20</v>
      </c>
      <c r="G14" s="21">
        <v>8</v>
      </c>
      <c r="H14" s="29"/>
      <c r="I14" s="30"/>
    </row>
    <row r="15" spans="1:9" x14ac:dyDescent="0.25">
      <c r="A15" s="18" t="s">
        <v>86</v>
      </c>
      <c r="B15" s="19">
        <v>3577</v>
      </c>
      <c r="C15" s="19">
        <v>3708</v>
      </c>
      <c r="D15" s="21">
        <v>3685</v>
      </c>
      <c r="E15" s="20">
        <v>23</v>
      </c>
      <c r="F15" s="21">
        <v>11</v>
      </c>
      <c r="G15" s="21">
        <v>10</v>
      </c>
      <c r="H15" s="29"/>
      <c r="I15" s="30"/>
    </row>
    <row r="16" spans="1:9" x14ac:dyDescent="0.25">
      <c r="A16" s="18" t="s">
        <v>62</v>
      </c>
      <c r="B16" s="19">
        <v>773</v>
      </c>
      <c r="C16" s="19">
        <v>781</v>
      </c>
      <c r="D16" s="21">
        <v>774</v>
      </c>
      <c r="E16" s="20">
        <v>7</v>
      </c>
      <c r="F16" s="21">
        <v>1</v>
      </c>
      <c r="G16" s="189">
        <v>1</v>
      </c>
      <c r="H16" s="29"/>
      <c r="I16" s="30"/>
    </row>
    <row r="17" spans="1:11" x14ac:dyDescent="0.25">
      <c r="A17" s="18" t="s">
        <v>130</v>
      </c>
      <c r="B17" s="19">
        <v>653</v>
      </c>
      <c r="C17" s="19">
        <v>661</v>
      </c>
      <c r="D17" s="21">
        <v>655</v>
      </c>
      <c r="E17" s="20">
        <v>6</v>
      </c>
      <c r="F17" s="21">
        <v>1</v>
      </c>
      <c r="G17" s="21">
        <v>1</v>
      </c>
      <c r="H17" s="29"/>
      <c r="I17" s="30"/>
    </row>
    <row r="18" spans="1:11" x14ac:dyDescent="0.25">
      <c r="A18" s="18" t="s">
        <v>64</v>
      </c>
      <c r="B18" s="19">
        <v>972</v>
      </c>
      <c r="C18" s="19">
        <v>984</v>
      </c>
      <c r="D18" s="21">
        <v>979</v>
      </c>
      <c r="E18" s="21">
        <v>5</v>
      </c>
      <c r="F18" s="21">
        <v>2</v>
      </c>
      <c r="G18" s="21">
        <v>1</v>
      </c>
      <c r="H18" s="29"/>
      <c r="I18" s="30"/>
    </row>
    <row r="19" spans="1:11" x14ac:dyDescent="0.25">
      <c r="A19" s="18" t="s">
        <v>63</v>
      </c>
      <c r="B19" s="19">
        <v>561</v>
      </c>
      <c r="C19" s="19">
        <v>565</v>
      </c>
      <c r="D19" s="21">
        <v>564</v>
      </c>
      <c r="E19" s="21">
        <v>1</v>
      </c>
      <c r="F19" s="21">
        <v>0</v>
      </c>
      <c r="G19" s="21">
        <v>1</v>
      </c>
      <c r="H19" s="29"/>
      <c r="I19" s="30"/>
    </row>
    <row r="20" spans="1:11" x14ac:dyDescent="0.25">
      <c r="A20" s="18" t="s">
        <v>65</v>
      </c>
      <c r="B20" s="19">
        <v>881</v>
      </c>
      <c r="C20" s="19">
        <v>895</v>
      </c>
      <c r="D20" s="21">
        <v>894</v>
      </c>
      <c r="E20" s="21">
        <v>1</v>
      </c>
      <c r="F20" s="21">
        <v>0</v>
      </c>
      <c r="G20" s="21">
        <v>1</v>
      </c>
      <c r="H20" s="29"/>
      <c r="I20" s="30"/>
    </row>
    <row r="21" spans="1:11" x14ac:dyDescent="0.25">
      <c r="A21" s="18" t="s">
        <v>158</v>
      </c>
      <c r="B21" s="19">
        <v>3</v>
      </c>
      <c r="C21" s="19">
        <v>3</v>
      </c>
      <c r="D21" s="21">
        <v>3</v>
      </c>
      <c r="E21" s="20">
        <v>0</v>
      </c>
      <c r="F21" s="21">
        <v>0</v>
      </c>
      <c r="G21" s="21">
        <v>0</v>
      </c>
      <c r="H21" s="29"/>
      <c r="I21" s="30"/>
    </row>
    <row r="22" spans="1:11" x14ac:dyDescent="0.25">
      <c r="A22" s="18" t="s">
        <v>66</v>
      </c>
      <c r="B22" s="19">
        <v>277</v>
      </c>
      <c r="C22" s="19">
        <v>280</v>
      </c>
      <c r="D22" s="21">
        <v>280</v>
      </c>
      <c r="E22" s="20">
        <v>0</v>
      </c>
      <c r="F22" s="21">
        <v>1</v>
      </c>
      <c r="G22" s="21">
        <v>1</v>
      </c>
      <c r="H22" s="29"/>
      <c r="I22" s="30"/>
      <c r="K22" s="31"/>
    </row>
    <row r="23" spans="1:11" x14ac:dyDescent="0.25">
      <c r="A23" s="22" t="s">
        <v>67</v>
      </c>
      <c r="B23" s="19">
        <v>116</v>
      </c>
      <c r="C23" s="19">
        <v>116</v>
      </c>
      <c r="D23" s="21">
        <v>116</v>
      </c>
      <c r="E23" s="20">
        <v>0</v>
      </c>
      <c r="F23" s="21">
        <v>0</v>
      </c>
      <c r="G23" s="21">
        <v>0</v>
      </c>
      <c r="H23" s="29"/>
      <c r="I23" s="30"/>
      <c r="K23" s="31"/>
    </row>
    <row r="24" spans="1:11" x14ac:dyDescent="0.25">
      <c r="A24" s="22" t="s">
        <v>68</v>
      </c>
      <c r="B24" s="19">
        <v>751</v>
      </c>
      <c r="C24" s="19">
        <v>757</v>
      </c>
      <c r="D24" s="21">
        <v>754</v>
      </c>
      <c r="E24" s="20">
        <v>3</v>
      </c>
      <c r="F24" s="21">
        <v>1</v>
      </c>
      <c r="G24" s="21">
        <v>0</v>
      </c>
      <c r="H24" s="29"/>
      <c r="I24" s="30"/>
      <c r="K24" s="31"/>
    </row>
    <row r="25" spans="1:11" x14ac:dyDescent="0.25">
      <c r="A25" s="22" t="s">
        <v>76</v>
      </c>
      <c r="B25" s="19">
        <v>401</v>
      </c>
      <c r="C25" s="19">
        <v>407</v>
      </c>
      <c r="D25" s="21">
        <v>407</v>
      </c>
      <c r="E25" s="21">
        <v>0</v>
      </c>
      <c r="F25" s="21">
        <v>0</v>
      </c>
      <c r="G25" s="21">
        <v>0</v>
      </c>
      <c r="H25" s="29"/>
      <c r="I25" s="30"/>
      <c r="K25" s="31"/>
    </row>
    <row r="26" spans="1:11" x14ac:dyDescent="0.25">
      <c r="A26" s="22" t="s">
        <v>69</v>
      </c>
      <c r="B26" s="19">
        <v>283</v>
      </c>
      <c r="C26" s="19">
        <v>286</v>
      </c>
      <c r="D26" s="21">
        <v>286</v>
      </c>
      <c r="E26" s="21">
        <v>0</v>
      </c>
      <c r="F26" s="21">
        <v>0</v>
      </c>
      <c r="G26" s="21">
        <v>0</v>
      </c>
      <c r="H26" s="29"/>
      <c r="I26" s="30"/>
    </row>
    <row r="27" spans="1:11" x14ac:dyDescent="0.25">
      <c r="A27" s="22" t="s">
        <v>70</v>
      </c>
      <c r="B27" s="19">
        <v>1514</v>
      </c>
      <c r="C27" s="19">
        <v>1543</v>
      </c>
      <c r="D27" s="21">
        <v>1536</v>
      </c>
      <c r="E27" s="21">
        <v>7</v>
      </c>
      <c r="F27" s="21">
        <v>1</v>
      </c>
      <c r="G27" s="21">
        <v>0</v>
      </c>
      <c r="H27" s="29"/>
      <c r="I27" s="30"/>
    </row>
    <row r="28" spans="1:11" x14ac:dyDescent="0.25">
      <c r="A28" s="22" t="s">
        <v>71</v>
      </c>
      <c r="B28" s="19">
        <v>608</v>
      </c>
      <c r="C28" s="19">
        <v>618</v>
      </c>
      <c r="D28" s="21">
        <v>616</v>
      </c>
      <c r="E28" s="20">
        <v>2</v>
      </c>
      <c r="F28" s="21">
        <v>0</v>
      </c>
      <c r="G28" s="21">
        <v>0</v>
      </c>
      <c r="H28" s="29"/>
      <c r="I28" s="30"/>
    </row>
    <row r="29" spans="1:11" x14ac:dyDescent="0.25">
      <c r="A29" s="22" t="s">
        <v>72</v>
      </c>
      <c r="B29" s="19">
        <v>1403</v>
      </c>
      <c r="C29" s="19">
        <v>1418</v>
      </c>
      <c r="D29" s="21">
        <v>1412</v>
      </c>
      <c r="E29" s="20">
        <v>6</v>
      </c>
      <c r="F29" s="21">
        <v>0</v>
      </c>
      <c r="G29" s="21">
        <v>3</v>
      </c>
      <c r="H29" s="29"/>
      <c r="I29" s="30"/>
    </row>
    <row r="30" spans="1:11" x14ac:dyDescent="0.25">
      <c r="A30" s="22" t="s">
        <v>73</v>
      </c>
      <c r="B30" s="19">
        <v>645</v>
      </c>
      <c r="C30" s="19">
        <v>651</v>
      </c>
      <c r="D30" s="21">
        <v>650</v>
      </c>
      <c r="E30" s="20">
        <v>1</v>
      </c>
      <c r="F30" s="21">
        <v>0</v>
      </c>
      <c r="G30" s="21">
        <v>0</v>
      </c>
      <c r="H30" s="29"/>
      <c r="I30" s="30"/>
    </row>
    <row r="31" spans="1:11" x14ac:dyDescent="0.25">
      <c r="A31" s="18" t="s">
        <v>74</v>
      </c>
      <c r="B31" s="19">
        <v>902</v>
      </c>
      <c r="C31" s="19">
        <v>908</v>
      </c>
      <c r="D31" s="21">
        <v>903</v>
      </c>
      <c r="E31" s="20">
        <v>5</v>
      </c>
      <c r="F31" s="21">
        <v>1</v>
      </c>
      <c r="G31" s="21">
        <v>0</v>
      </c>
      <c r="H31" s="29"/>
      <c r="I31" s="30"/>
    </row>
    <row r="32" spans="1:11" x14ac:dyDescent="0.25">
      <c r="A32" s="18" t="s">
        <v>75</v>
      </c>
      <c r="B32" s="19">
        <v>1578</v>
      </c>
      <c r="C32" s="19">
        <v>1602</v>
      </c>
      <c r="D32" s="21">
        <v>1595</v>
      </c>
      <c r="E32" s="21">
        <v>7</v>
      </c>
      <c r="F32" s="21">
        <v>1</v>
      </c>
      <c r="G32" s="21">
        <v>1</v>
      </c>
      <c r="H32" s="29"/>
      <c r="I32" s="30"/>
    </row>
    <row r="33" spans="1:8" x14ac:dyDescent="0.25">
      <c r="A33" s="18" t="s">
        <v>59</v>
      </c>
      <c r="B33" s="19">
        <v>138</v>
      </c>
      <c r="C33" s="19">
        <v>141</v>
      </c>
      <c r="D33" s="21">
        <v>141</v>
      </c>
      <c r="E33" s="21">
        <v>0</v>
      </c>
      <c r="F33" s="21">
        <v>1</v>
      </c>
      <c r="G33" s="21">
        <v>0</v>
      </c>
      <c r="H33" s="29"/>
    </row>
    <row r="34" spans="1:8" s="3" customFormat="1" x14ac:dyDescent="0.25">
      <c r="A34" s="18" t="s">
        <v>77</v>
      </c>
      <c r="B34" s="19">
        <v>482</v>
      </c>
      <c r="C34" s="19">
        <v>484</v>
      </c>
      <c r="D34" s="20">
        <v>482</v>
      </c>
      <c r="E34" s="21">
        <v>2</v>
      </c>
      <c r="F34" s="21">
        <v>1</v>
      </c>
      <c r="G34" s="21">
        <v>0</v>
      </c>
      <c r="H34" s="29"/>
    </row>
    <row r="35" spans="1:8" s="3" customFormat="1" x14ac:dyDescent="0.25">
      <c r="A35" s="18" t="s">
        <v>272</v>
      </c>
      <c r="B35" s="19">
        <v>404</v>
      </c>
      <c r="C35" s="19">
        <v>407</v>
      </c>
      <c r="D35" s="20">
        <v>406</v>
      </c>
      <c r="E35" s="20">
        <v>1</v>
      </c>
      <c r="F35" s="21">
        <v>0</v>
      </c>
      <c r="G35" s="21">
        <v>0</v>
      </c>
      <c r="H35" s="29"/>
    </row>
    <row r="36" spans="1:8" x14ac:dyDescent="0.25">
      <c r="A36" s="18" t="s">
        <v>271</v>
      </c>
      <c r="B36" s="19">
        <v>730</v>
      </c>
      <c r="C36" s="19">
        <v>736</v>
      </c>
      <c r="D36" s="20">
        <v>733</v>
      </c>
      <c r="E36" s="20">
        <v>3</v>
      </c>
      <c r="F36" s="21">
        <v>0</v>
      </c>
      <c r="G36" s="21">
        <v>1</v>
      </c>
      <c r="H36" s="29"/>
    </row>
    <row r="37" spans="1:8" x14ac:dyDescent="0.25">
      <c r="A37" s="18" t="s">
        <v>273</v>
      </c>
      <c r="B37" s="19">
        <v>414</v>
      </c>
      <c r="C37" s="19">
        <v>420</v>
      </c>
      <c r="D37" s="20">
        <v>417</v>
      </c>
      <c r="E37" s="20">
        <v>3</v>
      </c>
      <c r="F37" s="21">
        <v>0</v>
      </c>
      <c r="G37" s="21">
        <v>0</v>
      </c>
      <c r="H37" s="29"/>
    </row>
    <row r="38" spans="1:8" x14ac:dyDescent="0.25">
      <c r="A38" s="18" t="s">
        <v>78</v>
      </c>
      <c r="B38" s="19">
        <v>501</v>
      </c>
      <c r="C38" s="19">
        <v>510</v>
      </c>
      <c r="D38" s="20">
        <v>510</v>
      </c>
      <c r="E38" s="20">
        <v>0</v>
      </c>
      <c r="F38" s="21">
        <v>0</v>
      </c>
      <c r="G38" s="21">
        <v>0</v>
      </c>
      <c r="H38" s="29"/>
    </row>
    <row r="39" spans="1:8" x14ac:dyDescent="0.25">
      <c r="A39" s="23" t="s">
        <v>79</v>
      </c>
      <c r="B39" s="19">
        <v>1082</v>
      </c>
      <c r="C39" s="19">
        <v>1100</v>
      </c>
      <c r="D39" s="20">
        <v>1094</v>
      </c>
      <c r="E39" s="21">
        <v>6</v>
      </c>
      <c r="F39" s="21">
        <v>3</v>
      </c>
      <c r="G39" s="21">
        <v>1</v>
      </c>
      <c r="H39" s="29"/>
    </row>
    <row r="40" spans="1:8" x14ac:dyDescent="0.25">
      <c r="A40" s="24" t="s">
        <v>185</v>
      </c>
      <c r="B40" s="25">
        <v>36346</v>
      </c>
      <c r="C40" s="25">
        <v>36991</v>
      </c>
      <c r="D40" s="25">
        <v>36854</v>
      </c>
      <c r="E40" s="25">
        <v>137</v>
      </c>
      <c r="F40" s="25">
        <v>73</v>
      </c>
      <c r="G40" s="187">
        <v>56</v>
      </c>
      <c r="H40" s="29"/>
    </row>
    <row r="41" spans="1:8" x14ac:dyDescent="0.25">
      <c r="A41" s="3"/>
    </row>
    <row r="42" spans="1:8" x14ac:dyDescent="0.25">
      <c r="A42" s="27" t="s">
        <v>3</v>
      </c>
      <c r="B42" s="27" t="s">
        <v>4</v>
      </c>
      <c r="F42" s="32"/>
    </row>
    <row r="43" spans="1:8" x14ac:dyDescent="0.25">
      <c r="A43" s="27" t="s">
        <v>5</v>
      </c>
      <c r="B43" s="33" t="s">
        <v>6</v>
      </c>
    </row>
    <row r="44" spans="1:8" x14ac:dyDescent="0.25">
      <c r="B44" s="32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4"/>
      <c r="B62" s="35"/>
      <c r="C62" s="35"/>
      <c r="D62" s="35"/>
      <c r="E62" s="3"/>
      <c r="F62" s="3"/>
      <c r="G62" s="3"/>
      <c r="H62" s="3"/>
    </row>
    <row r="63" spans="1:8" x14ac:dyDescent="0.25">
      <c r="A63" s="5"/>
      <c r="B63" s="6"/>
      <c r="C63" s="6"/>
      <c r="D63" s="6"/>
      <c r="E63" s="7"/>
      <c r="F63" s="7"/>
      <c r="G63" s="7"/>
      <c r="H63" s="3"/>
    </row>
    <row r="64" spans="1:8" x14ac:dyDescent="0.25">
      <c r="A64" s="3"/>
      <c r="B64" s="3"/>
      <c r="C64" s="3"/>
      <c r="D64" s="1"/>
      <c r="E64" s="1"/>
      <c r="F64" s="1"/>
      <c r="G64" s="3"/>
      <c r="H64" s="3"/>
    </row>
    <row r="65" spans="1:8" x14ac:dyDescent="0.25">
      <c r="A65" s="2"/>
      <c r="B65" s="2"/>
      <c r="C65" s="3"/>
      <c r="D65" s="1"/>
      <c r="E65" s="1"/>
      <c r="F65" s="1"/>
      <c r="G65" s="3"/>
      <c r="H65" s="3"/>
    </row>
    <row r="66" spans="1:8" x14ac:dyDescent="0.25">
      <c r="A66" s="8"/>
      <c r="B66" s="8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/>
      <c r="C68" s="3"/>
      <c r="D68" s="3"/>
      <c r="E68" s="3"/>
      <c r="F68" s="3"/>
      <c r="G68" s="3"/>
      <c r="H68" s="3"/>
    </row>
    <row r="69" spans="1:8" x14ac:dyDescent="0.25">
      <c r="A69" s="3"/>
      <c r="B69" s="3"/>
      <c r="C69" s="3"/>
      <c r="D69" s="3"/>
      <c r="E69" s="3"/>
      <c r="F69" s="3"/>
      <c r="G69" s="3"/>
      <c r="H69" s="3"/>
    </row>
  </sheetData>
  <mergeCells count="1">
    <mergeCell ref="F4:G4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/>
  </sheetViews>
  <sheetFormatPr defaultColWidth="9.140625" defaultRowHeight="15" x14ac:dyDescent="0.25"/>
  <cols>
    <col min="1" max="1" width="23" style="4" bestFit="1" customWidth="1"/>
    <col min="2" max="2" width="9.140625" style="4"/>
    <col min="3" max="3" width="11.5703125" style="4" customWidth="1"/>
    <col min="4" max="4" width="13.28515625" style="4" bestFit="1" customWidth="1"/>
    <col min="5" max="5" width="12.42578125" style="4" customWidth="1"/>
    <col min="6" max="16384" width="9.140625" style="4"/>
  </cols>
  <sheetData>
    <row r="1" spans="1:14" x14ac:dyDescent="0.25">
      <c r="A1" s="26" t="s">
        <v>187</v>
      </c>
      <c r="B1" s="27"/>
      <c r="C1" s="36" t="s">
        <v>162</v>
      </c>
      <c r="D1" s="27"/>
    </row>
    <row r="2" spans="1:14" x14ac:dyDescent="0.25">
      <c r="A2" s="26"/>
      <c r="B2" s="27"/>
      <c r="C2" s="37" t="s">
        <v>172</v>
      </c>
      <c r="D2" s="33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38"/>
    </row>
    <row r="4" spans="1:14" x14ac:dyDescent="0.25">
      <c r="C4" s="11" t="s">
        <v>0</v>
      </c>
      <c r="D4" s="11" t="s">
        <v>190</v>
      </c>
      <c r="E4" s="39" t="s">
        <v>0</v>
      </c>
    </row>
    <row r="5" spans="1:14" x14ac:dyDescent="0.25">
      <c r="A5" s="11" t="s">
        <v>7</v>
      </c>
      <c r="C5" s="11" t="s">
        <v>8</v>
      </c>
      <c r="D5" s="11" t="s">
        <v>2</v>
      </c>
      <c r="E5" s="11" t="s">
        <v>9</v>
      </c>
    </row>
    <row r="6" spans="1:14" x14ac:dyDescent="0.25">
      <c r="E6" s="40"/>
    </row>
    <row r="7" spans="1:14" x14ac:dyDescent="0.25">
      <c r="A7" s="28" t="s">
        <v>10</v>
      </c>
      <c r="C7" s="28" t="s">
        <v>11</v>
      </c>
      <c r="D7" s="28" t="s">
        <v>12</v>
      </c>
      <c r="E7" s="41" t="s">
        <v>13</v>
      </c>
    </row>
    <row r="8" spans="1:14" x14ac:dyDescent="0.25">
      <c r="C8" s="28" t="s">
        <v>14</v>
      </c>
      <c r="D8" s="28" t="s">
        <v>15</v>
      </c>
    </row>
    <row r="9" spans="1:14" x14ac:dyDescent="0.25">
      <c r="C9" s="28"/>
      <c r="D9" s="28"/>
    </row>
    <row r="10" spans="1:14" x14ac:dyDescent="0.25">
      <c r="A10" s="4" t="s">
        <v>188</v>
      </c>
      <c r="C10" s="32">
        <v>40641</v>
      </c>
      <c r="D10" s="32">
        <v>41321</v>
      </c>
      <c r="E10" s="42">
        <v>41163</v>
      </c>
    </row>
    <row r="11" spans="1:14" x14ac:dyDescent="0.25">
      <c r="E11" s="43" t="s">
        <v>16</v>
      </c>
    </row>
    <row r="13" spans="1:14" x14ac:dyDescent="0.25">
      <c r="A13" s="4" t="s">
        <v>189</v>
      </c>
      <c r="C13" s="32">
        <v>41091</v>
      </c>
      <c r="D13" s="32">
        <v>41803</v>
      </c>
      <c r="E13" s="42">
        <v>41641</v>
      </c>
    </row>
    <row r="14" spans="1:14" x14ac:dyDescent="0.25">
      <c r="E14" s="43" t="s">
        <v>17</v>
      </c>
    </row>
    <row r="16" spans="1:14" x14ac:dyDescent="0.25">
      <c r="A16" s="4" t="s">
        <v>18</v>
      </c>
      <c r="C16" s="32">
        <v>39428</v>
      </c>
      <c r="D16" s="32">
        <v>40123</v>
      </c>
      <c r="E16" s="42">
        <v>39966</v>
      </c>
    </row>
    <row r="17" spans="1:7" x14ac:dyDescent="0.25">
      <c r="E17" s="43" t="s">
        <v>19</v>
      </c>
    </row>
    <row r="19" spans="1:7" x14ac:dyDescent="0.25">
      <c r="A19" s="4" t="s">
        <v>20</v>
      </c>
      <c r="C19" s="32">
        <v>39132</v>
      </c>
      <c r="D19" s="32">
        <v>39788</v>
      </c>
      <c r="E19" s="42">
        <v>39631</v>
      </c>
    </row>
    <row r="20" spans="1:7" x14ac:dyDescent="0.25">
      <c r="E20" s="42" t="s">
        <v>48</v>
      </c>
    </row>
    <row r="22" spans="1:7" x14ac:dyDescent="0.25">
      <c r="A22" s="27" t="s">
        <v>21</v>
      </c>
      <c r="C22" s="32">
        <v>36866</v>
      </c>
      <c r="D22" s="32">
        <v>37428</v>
      </c>
      <c r="E22" s="42">
        <v>37252</v>
      </c>
    </row>
    <row r="23" spans="1:7" x14ac:dyDescent="0.25">
      <c r="B23" s="27"/>
      <c r="E23" s="43" t="s">
        <v>46</v>
      </c>
    </row>
    <row r="25" spans="1:7" x14ac:dyDescent="0.25">
      <c r="A25" s="4" t="s">
        <v>45</v>
      </c>
      <c r="C25" s="44">
        <v>37128</v>
      </c>
      <c r="D25" s="32">
        <v>37699</v>
      </c>
      <c r="E25" s="42">
        <v>37518</v>
      </c>
    </row>
    <row r="26" spans="1:7" x14ac:dyDescent="0.25">
      <c r="E26" s="43" t="s">
        <v>47</v>
      </c>
    </row>
    <row r="27" spans="1:7" x14ac:dyDescent="0.25">
      <c r="B27" s="45"/>
      <c r="C27" s="46"/>
      <c r="D27" s="46"/>
      <c r="E27" s="47"/>
      <c r="F27" s="46"/>
    </row>
    <row r="28" spans="1:7" x14ac:dyDescent="0.25">
      <c r="A28" s="4" t="s">
        <v>49</v>
      </c>
      <c r="B28" s="46"/>
      <c r="C28" s="48">
        <v>36104</v>
      </c>
      <c r="D28" s="48">
        <v>36733</v>
      </c>
      <c r="E28" s="48">
        <v>36584</v>
      </c>
      <c r="F28" s="46"/>
    </row>
    <row r="29" spans="1:7" x14ac:dyDescent="0.25">
      <c r="B29" s="45"/>
      <c r="C29" s="45"/>
      <c r="D29" s="45"/>
      <c r="E29" s="49" t="s">
        <v>89</v>
      </c>
      <c r="F29" s="46"/>
    </row>
    <row r="30" spans="1:7" x14ac:dyDescent="0.25">
      <c r="A30" s="3"/>
      <c r="B30" s="30"/>
      <c r="C30" s="30"/>
      <c r="D30" s="30"/>
      <c r="E30" s="50"/>
      <c r="F30" s="51"/>
      <c r="G30" s="3"/>
    </row>
    <row r="31" spans="1:7" x14ac:dyDescent="0.25">
      <c r="A31" s="3" t="s">
        <v>92</v>
      </c>
      <c r="B31" s="30"/>
      <c r="C31" s="52">
        <v>36753</v>
      </c>
      <c r="D31" s="52">
        <v>37437</v>
      </c>
      <c r="E31" s="52">
        <v>37278</v>
      </c>
      <c r="F31" s="30"/>
      <c r="G31" s="3"/>
    </row>
    <row r="32" spans="1:7" x14ac:dyDescent="0.25">
      <c r="A32" s="3"/>
      <c r="B32" s="30"/>
      <c r="C32" s="30"/>
      <c r="D32" s="52"/>
      <c r="E32" s="50" t="s">
        <v>113</v>
      </c>
      <c r="F32" s="30"/>
      <c r="G32" s="3"/>
    </row>
    <row r="33" spans="1:7" x14ac:dyDescent="0.25">
      <c r="A33" s="3"/>
      <c r="B33" s="30"/>
      <c r="C33" s="30"/>
      <c r="D33" s="52"/>
      <c r="E33" s="50"/>
      <c r="F33" s="30"/>
      <c r="G33" s="3"/>
    </row>
    <row r="34" spans="1:7" x14ac:dyDescent="0.25">
      <c r="A34" s="3" t="s">
        <v>122</v>
      </c>
      <c r="B34" s="30"/>
      <c r="C34" s="52">
        <v>35986</v>
      </c>
      <c r="D34" s="52">
        <v>36636</v>
      </c>
      <c r="E34" s="52">
        <v>36472</v>
      </c>
      <c r="F34" s="30"/>
      <c r="G34" s="3"/>
    </row>
    <row r="35" spans="1:7" x14ac:dyDescent="0.25">
      <c r="A35" s="3"/>
      <c r="B35" s="30"/>
      <c r="C35" s="30"/>
      <c r="D35" s="52"/>
      <c r="E35" s="53" t="s">
        <v>145</v>
      </c>
    </row>
    <row r="36" spans="1:7" x14ac:dyDescent="0.25">
      <c r="A36" s="3"/>
      <c r="B36" s="30"/>
      <c r="C36" s="30"/>
      <c r="D36" s="54"/>
      <c r="E36" s="55"/>
    </row>
    <row r="37" spans="1:7" x14ac:dyDescent="0.25">
      <c r="A37" s="3" t="s">
        <v>150</v>
      </c>
      <c r="B37" s="30"/>
      <c r="C37" s="52">
        <v>35658</v>
      </c>
      <c r="D37" s="52">
        <v>36310</v>
      </c>
      <c r="E37" s="52">
        <v>36166</v>
      </c>
    </row>
    <row r="38" spans="1:7" x14ac:dyDescent="0.25">
      <c r="A38" s="3"/>
      <c r="B38" s="30"/>
      <c r="C38" s="30"/>
      <c r="D38" s="52"/>
      <c r="E38" s="53" t="s">
        <v>155</v>
      </c>
    </row>
    <row r="39" spans="1:7" x14ac:dyDescent="0.25">
      <c r="A39" s="3"/>
      <c r="B39" s="30"/>
      <c r="C39" s="30"/>
      <c r="D39" s="54"/>
      <c r="E39" s="53"/>
    </row>
    <row r="40" spans="1:7" x14ac:dyDescent="0.25">
      <c r="A40" s="5" t="s">
        <v>160</v>
      </c>
      <c r="B40" s="30"/>
      <c r="C40" s="54">
        <v>36346</v>
      </c>
      <c r="D40" s="54">
        <v>36991</v>
      </c>
      <c r="E40" s="55">
        <v>36854</v>
      </c>
    </row>
    <row r="41" spans="1:7" x14ac:dyDescent="0.25">
      <c r="E41" s="53" t="s">
        <v>161</v>
      </c>
    </row>
    <row r="43" spans="1:7" x14ac:dyDescent="0.25">
      <c r="A43" s="27" t="s">
        <v>3</v>
      </c>
      <c r="C43" s="27" t="s">
        <v>4</v>
      </c>
      <c r="E43" s="43"/>
    </row>
    <row r="44" spans="1:7" x14ac:dyDescent="0.25">
      <c r="A44" s="33" t="s">
        <v>5</v>
      </c>
      <c r="C44" s="33" t="s">
        <v>6</v>
      </c>
    </row>
    <row r="45" spans="1:7" x14ac:dyDescent="0.25">
      <c r="A45" s="27" t="s">
        <v>3</v>
      </c>
      <c r="B45" s="27" t="s">
        <v>61</v>
      </c>
      <c r="C45" s="56" t="s">
        <v>169</v>
      </c>
      <c r="D45" s="57"/>
    </row>
    <row r="46" spans="1:7" x14ac:dyDescent="0.25">
      <c r="A46" s="33" t="s">
        <v>5</v>
      </c>
      <c r="B46" s="27" t="s">
        <v>61</v>
      </c>
      <c r="C46" s="33" t="s">
        <v>170</v>
      </c>
    </row>
    <row r="49" spans="2:14" x14ac:dyDescent="0.2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/>
  </sheetViews>
  <sheetFormatPr defaultColWidth="9.140625" defaultRowHeight="15" x14ac:dyDescent="0.25"/>
  <cols>
    <col min="1" max="1" width="21.7109375" style="4" customWidth="1"/>
    <col min="2" max="2" width="15.7109375" style="4" customWidth="1"/>
    <col min="3" max="5" width="11.85546875" style="4" bestFit="1" customWidth="1"/>
    <col min="6" max="10" width="10.7109375" style="4" bestFit="1" customWidth="1"/>
    <col min="11" max="11" width="11.28515625" style="4" customWidth="1"/>
    <col min="12" max="12" width="15.7109375" style="4" customWidth="1"/>
    <col min="13" max="16384" width="9.140625" style="4"/>
  </cols>
  <sheetData>
    <row r="1" spans="1:11" x14ac:dyDescent="0.25">
      <c r="A1" s="26" t="s">
        <v>191</v>
      </c>
      <c r="B1" s="36" t="s">
        <v>192</v>
      </c>
      <c r="C1" s="27"/>
      <c r="D1" s="27"/>
    </row>
    <row r="2" spans="1:11" x14ac:dyDescent="0.25">
      <c r="B2" s="28" t="s">
        <v>175</v>
      </c>
    </row>
    <row r="4" spans="1:11" x14ac:dyDescent="0.25">
      <c r="A4" s="11" t="s">
        <v>22</v>
      </c>
      <c r="B4" s="11" t="s">
        <v>23</v>
      </c>
      <c r="C4" s="11" t="s">
        <v>24</v>
      </c>
    </row>
    <row r="5" spans="1:11" x14ac:dyDescent="0.25">
      <c r="A5" s="28" t="s">
        <v>10</v>
      </c>
      <c r="B5" s="28" t="s">
        <v>12</v>
      </c>
      <c r="C5" s="28" t="s">
        <v>25</v>
      </c>
      <c r="K5" s="28"/>
    </row>
    <row r="6" spans="1:11" x14ac:dyDescent="0.25">
      <c r="C6" s="58">
        <v>0</v>
      </c>
      <c r="D6" s="58">
        <v>1</v>
      </c>
      <c r="E6" s="58">
        <v>2</v>
      </c>
      <c r="F6" s="58">
        <v>3</v>
      </c>
      <c r="G6" s="58">
        <v>4</v>
      </c>
      <c r="H6" s="58">
        <v>5</v>
      </c>
      <c r="I6" s="58">
        <v>6</v>
      </c>
      <c r="J6" s="58" t="s">
        <v>193</v>
      </c>
      <c r="K6" s="11" t="s">
        <v>194</v>
      </c>
    </row>
    <row r="7" spans="1:11" x14ac:dyDescent="0.25">
      <c r="A7" s="4" t="s">
        <v>26</v>
      </c>
      <c r="B7" s="32">
        <v>40641</v>
      </c>
      <c r="C7" s="32">
        <v>20656</v>
      </c>
      <c r="D7" s="32">
        <v>13172</v>
      </c>
      <c r="E7" s="32">
        <v>4535</v>
      </c>
      <c r="F7" s="32">
        <v>1361</v>
      </c>
      <c r="G7" s="4">
        <v>479</v>
      </c>
      <c r="H7" s="4">
        <v>194</v>
      </c>
      <c r="I7" s="4">
        <v>110</v>
      </c>
      <c r="J7" s="4">
        <v>134</v>
      </c>
      <c r="K7" s="4">
        <v>0</v>
      </c>
    </row>
    <row r="8" spans="1:11" x14ac:dyDescent="0.25">
      <c r="B8" s="59">
        <v>1</v>
      </c>
      <c r="C8" s="4">
        <v>50.82</v>
      </c>
      <c r="D8" s="4">
        <v>32.409999999999997</v>
      </c>
      <c r="E8" s="4">
        <v>11.16</v>
      </c>
      <c r="F8" s="4">
        <v>3.35</v>
      </c>
      <c r="G8" s="4">
        <v>1.18</v>
      </c>
      <c r="H8" s="4">
        <v>0.48</v>
      </c>
      <c r="I8" s="4">
        <v>0.27</v>
      </c>
      <c r="J8" s="4">
        <v>0.33</v>
      </c>
      <c r="K8" s="60">
        <v>0</v>
      </c>
    </row>
    <row r="9" spans="1:11" x14ac:dyDescent="0.25">
      <c r="A9" s="4" t="s">
        <v>27</v>
      </c>
      <c r="B9" s="32">
        <v>41091</v>
      </c>
      <c r="C9" s="32">
        <v>20852</v>
      </c>
      <c r="D9" s="32">
        <v>13322</v>
      </c>
      <c r="E9" s="32">
        <v>4659</v>
      </c>
      <c r="F9" s="32">
        <v>1337</v>
      </c>
      <c r="G9" s="4">
        <v>447</v>
      </c>
      <c r="H9" s="4">
        <v>191</v>
      </c>
      <c r="I9" s="4">
        <v>118</v>
      </c>
      <c r="J9" s="4">
        <v>165</v>
      </c>
      <c r="K9" s="4">
        <v>0</v>
      </c>
    </row>
    <row r="10" spans="1:11" x14ac:dyDescent="0.25">
      <c r="B10" s="59">
        <v>1</v>
      </c>
      <c r="C10" s="4">
        <v>50.74</v>
      </c>
      <c r="D10" s="4">
        <v>32.42</v>
      </c>
      <c r="E10" s="4">
        <v>11.34</v>
      </c>
      <c r="F10" s="4">
        <v>3.25</v>
      </c>
      <c r="G10" s="4">
        <v>1.0900000000000001</v>
      </c>
      <c r="H10" s="4">
        <v>0.46</v>
      </c>
      <c r="I10" s="4">
        <v>0.28999999999999998</v>
      </c>
      <c r="J10" s="4">
        <v>0.4</v>
      </c>
      <c r="K10" s="60">
        <v>0</v>
      </c>
    </row>
    <row r="11" spans="1:11" x14ac:dyDescent="0.25">
      <c r="A11" s="4" t="s">
        <v>18</v>
      </c>
      <c r="B11" s="32">
        <v>39428</v>
      </c>
      <c r="C11" s="32">
        <v>20123</v>
      </c>
      <c r="D11" s="32">
        <v>12721</v>
      </c>
      <c r="E11" s="32">
        <v>4418</v>
      </c>
      <c r="F11" s="32">
        <v>1269</v>
      </c>
      <c r="G11" s="4">
        <v>433</v>
      </c>
      <c r="H11" s="4">
        <v>212</v>
      </c>
      <c r="I11" s="4">
        <v>108</v>
      </c>
      <c r="J11" s="4">
        <v>144</v>
      </c>
      <c r="K11" s="4">
        <v>0</v>
      </c>
    </row>
    <row r="12" spans="1:11" x14ac:dyDescent="0.25">
      <c r="B12" s="59">
        <v>1</v>
      </c>
      <c r="C12" s="4">
        <v>51.04</v>
      </c>
      <c r="D12" s="4">
        <v>32.26</v>
      </c>
      <c r="E12" s="4">
        <v>11.21</v>
      </c>
      <c r="F12" s="4">
        <v>3.22</v>
      </c>
      <c r="G12" s="4">
        <v>1.1000000000000001</v>
      </c>
      <c r="H12" s="4">
        <v>0.54</v>
      </c>
      <c r="I12" s="4">
        <v>0.27</v>
      </c>
      <c r="J12" s="4">
        <v>0.36</v>
      </c>
      <c r="K12" s="60">
        <v>0</v>
      </c>
    </row>
    <row r="13" spans="1:11" x14ac:dyDescent="0.25">
      <c r="A13" s="4" t="s">
        <v>20</v>
      </c>
      <c r="B13" s="32">
        <v>39132</v>
      </c>
      <c r="C13" s="32">
        <v>19325</v>
      </c>
      <c r="D13" s="32">
        <v>12879</v>
      </c>
      <c r="E13" s="32">
        <v>4640</v>
      </c>
      <c r="F13" s="32">
        <v>1338</v>
      </c>
      <c r="G13" s="4">
        <v>457</v>
      </c>
      <c r="H13" s="4">
        <v>213</v>
      </c>
      <c r="I13" s="4">
        <v>102</v>
      </c>
      <c r="J13" s="4">
        <v>178</v>
      </c>
      <c r="K13" s="4">
        <v>0</v>
      </c>
    </row>
    <row r="14" spans="1:11" x14ac:dyDescent="0.25">
      <c r="B14" s="59">
        <v>1</v>
      </c>
      <c r="C14" s="4">
        <v>49.39</v>
      </c>
      <c r="D14" s="4">
        <v>32.909999999999997</v>
      </c>
      <c r="E14" s="4">
        <v>11.86</v>
      </c>
      <c r="F14" s="4">
        <v>3.42</v>
      </c>
      <c r="G14" s="4">
        <v>1.17</v>
      </c>
      <c r="H14" s="4">
        <v>0.54</v>
      </c>
      <c r="I14" s="4">
        <v>0.26</v>
      </c>
      <c r="J14" s="4">
        <v>0.45</v>
      </c>
      <c r="K14" s="60">
        <v>0</v>
      </c>
    </row>
    <row r="15" spans="1:11" x14ac:dyDescent="0.25">
      <c r="A15" s="4" t="s">
        <v>21</v>
      </c>
      <c r="B15" s="32">
        <v>36866</v>
      </c>
      <c r="C15" s="32">
        <v>18073</v>
      </c>
      <c r="D15" s="32">
        <v>12273</v>
      </c>
      <c r="E15" s="32">
        <v>4437</v>
      </c>
      <c r="F15" s="32">
        <v>1196</v>
      </c>
      <c r="G15" s="4">
        <v>406</v>
      </c>
      <c r="H15" s="4">
        <v>205</v>
      </c>
      <c r="I15" s="4">
        <v>106</v>
      </c>
      <c r="J15" s="4">
        <v>170</v>
      </c>
      <c r="K15" s="4">
        <v>0</v>
      </c>
    </row>
    <row r="16" spans="1:11" x14ac:dyDescent="0.25">
      <c r="B16" s="59">
        <v>1</v>
      </c>
      <c r="C16" s="4">
        <v>49.02</v>
      </c>
      <c r="D16" s="4">
        <v>33.29</v>
      </c>
      <c r="E16" s="4">
        <v>12.04</v>
      </c>
      <c r="F16" s="4">
        <v>3.24</v>
      </c>
      <c r="G16" s="4">
        <v>1.1000000000000001</v>
      </c>
      <c r="H16" s="4">
        <v>0.56000000000000005</v>
      </c>
      <c r="I16" s="4">
        <v>0.28999999999999998</v>
      </c>
      <c r="J16" s="4">
        <v>0.46</v>
      </c>
      <c r="K16" s="60">
        <v>0</v>
      </c>
    </row>
    <row r="17" spans="1:13" x14ac:dyDescent="0.25">
      <c r="A17" s="4" t="s">
        <v>45</v>
      </c>
      <c r="B17" s="32">
        <v>37128</v>
      </c>
      <c r="C17" s="32">
        <v>18562</v>
      </c>
      <c r="D17" s="32">
        <v>11871</v>
      </c>
      <c r="E17" s="32">
        <v>4510</v>
      </c>
      <c r="F17" s="32">
        <v>1274</v>
      </c>
      <c r="G17" s="32">
        <v>444</v>
      </c>
      <c r="H17" s="32">
        <v>198</v>
      </c>
      <c r="I17" s="32">
        <v>110</v>
      </c>
      <c r="J17" s="32">
        <v>159</v>
      </c>
      <c r="K17" s="32">
        <v>0</v>
      </c>
    </row>
    <row r="18" spans="1:13" x14ac:dyDescent="0.25">
      <c r="B18" s="59">
        <v>1</v>
      </c>
      <c r="C18" s="60">
        <v>49.99</v>
      </c>
      <c r="D18" s="60">
        <v>31.97</v>
      </c>
      <c r="E18" s="60">
        <v>12.147166558931264</v>
      </c>
      <c r="F18" s="60">
        <v>3.4313725490196081</v>
      </c>
      <c r="G18" s="60">
        <v>1.1958629605688429</v>
      </c>
      <c r="H18" s="60">
        <v>0.53329023917259211</v>
      </c>
      <c r="I18" s="60">
        <v>0.29627235509588451</v>
      </c>
      <c r="J18" s="60">
        <v>0.42824822236586946</v>
      </c>
      <c r="K18" s="60">
        <v>0</v>
      </c>
      <c r="L18" s="60"/>
    </row>
    <row r="19" spans="1:13" x14ac:dyDescent="0.25">
      <c r="A19" s="3" t="s">
        <v>49</v>
      </c>
      <c r="B19" s="52">
        <v>36104</v>
      </c>
      <c r="C19" s="52">
        <v>11393</v>
      </c>
      <c r="D19" s="52">
        <v>11832</v>
      </c>
      <c r="E19" s="52">
        <v>4596</v>
      </c>
      <c r="F19" s="52">
        <v>1319</v>
      </c>
      <c r="G19" s="30">
        <v>486</v>
      </c>
      <c r="H19" s="30">
        <v>203</v>
      </c>
      <c r="I19" s="30">
        <v>115</v>
      </c>
      <c r="J19" s="30">
        <v>181</v>
      </c>
      <c r="K19" s="52">
        <v>5979</v>
      </c>
      <c r="M19" s="32"/>
    </row>
    <row r="20" spans="1:13" x14ac:dyDescent="0.25">
      <c r="A20" s="5"/>
      <c r="B20" s="61" t="s">
        <v>132</v>
      </c>
      <c r="C20" s="62">
        <v>37.82</v>
      </c>
      <c r="D20" s="62">
        <v>39.28</v>
      </c>
      <c r="E20" s="62">
        <v>15.26</v>
      </c>
      <c r="F20" s="62">
        <v>4.38</v>
      </c>
      <c r="G20" s="62">
        <v>1.61</v>
      </c>
      <c r="H20" s="62">
        <v>0.67</v>
      </c>
      <c r="I20" s="62">
        <v>0.38</v>
      </c>
      <c r="J20" s="62">
        <v>0.6</v>
      </c>
      <c r="K20" s="62"/>
      <c r="L20" s="63"/>
    </row>
    <row r="21" spans="1:13" x14ac:dyDescent="0.25">
      <c r="A21" s="3" t="s">
        <v>92</v>
      </c>
      <c r="B21" s="52">
        <v>36753</v>
      </c>
      <c r="C21" s="52">
        <v>14658</v>
      </c>
      <c r="D21" s="52">
        <v>12760</v>
      </c>
      <c r="E21" s="52">
        <v>5167</v>
      </c>
      <c r="F21" s="52">
        <v>1492</v>
      </c>
      <c r="G21" s="52">
        <v>496</v>
      </c>
      <c r="H21" s="52">
        <v>222</v>
      </c>
      <c r="I21" s="52">
        <v>121</v>
      </c>
      <c r="J21" s="52">
        <v>165</v>
      </c>
      <c r="K21" s="52">
        <v>1672</v>
      </c>
      <c r="L21" s="29"/>
    </row>
    <row r="22" spans="1:13" x14ac:dyDescent="0.25">
      <c r="A22" s="3"/>
      <c r="B22" s="61" t="s">
        <v>133</v>
      </c>
      <c r="C22" s="62">
        <v>41.78</v>
      </c>
      <c r="D22" s="62">
        <v>36.369999999999997</v>
      </c>
      <c r="E22" s="62">
        <v>14.73</v>
      </c>
      <c r="F22" s="62">
        <v>4.25</v>
      </c>
      <c r="G22" s="62">
        <v>1.42</v>
      </c>
      <c r="H22" s="62">
        <v>0.63</v>
      </c>
      <c r="I22" s="62">
        <v>0.35</v>
      </c>
      <c r="J22" s="62">
        <v>0.47</v>
      </c>
      <c r="K22" s="62"/>
      <c r="L22" s="63"/>
    </row>
    <row r="23" spans="1:13" x14ac:dyDescent="0.25">
      <c r="A23" s="3" t="s">
        <v>122</v>
      </c>
      <c r="B23" s="52">
        <v>35986</v>
      </c>
      <c r="C23" s="52">
        <v>14711</v>
      </c>
      <c r="D23" s="52">
        <v>12111</v>
      </c>
      <c r="E23" s="52">
        <v>5095</v>
      </c>
      <c r="F23" s="52">
        <v>1480</v>
      </c>
      <c r="G23" s="30">
        <v>526</v>
      </c>
      <c r="H23" s="30">
        <v>245</v>
      </c>
      <c r="I23" s="30">
        <v>145</v>
      </c>
      <c r="J23" s="30">
        <v>176</v>
      </c>
      <c r="K23" s="52">
        <v>1497</v>
      </c>
      <c r="L23" s="32"/>
      <c r="M23" s="32"/>
    </row>
    <row r="24" spans="1:13" x14ac:dyDescent="0.25">
      <c r="A24" s="3"/>
      <c r="B24" s="64" t="s">
        <v>146</v>
      </c>
      <c r="C24" s="62">
        <v>42.65</v>
      </c>
      <c r="D24" s="62">
        <v>35.119999999999997</v>
      </c>
      <c r="E24" s="62">
        <v>14.77</v>
      </c>
      <c r="F24" s="62">
        <v>4.29</v>
      </c>
      <c r="G24" s="62">
        <v>1.53</v>
      </c>
      <c r="H24" s="62">
        <v>0.71</v>
      </c>
      <c r="I24" s="62">
        <v>0.42</v>
      </c>
      <c r="J24" s="62">
        <v>0.51</v>
      </c>
      <c r="K24" s="62"/>
      <c r="L24" s="60"/>
      <c r="M24" s="60"/>
    </row>
    <row r="25" spans="1:13" x14ac:dyDescent="0.25">
      <c r="A25" s="4" t="s">
        <v>150</v>
      </c>
      <c r="B25" s="52">
        <v>35658</v>
      </c>
      <c r="C25" s="52">
        <v>15482</v>
      </c>
      <c r="D25" s="48">
        <v>12174</v>
      </c>
      <c r="E25" s="48">
        <v>5035</v>
      </c>
      <c r="F25" s="48">
        <v>1614</v>
      </c>
      <c r="G25" s="45">
        <v>538</v>
      </c>
      <c r="H25" s="45">
        <v>241</v>
      </c>
      <c r="I25" s="45">
        <v>117</v>
      </c>
      <c r="J25" s="45">
        <v>174</v>
      </c>
      <c r="K25" s="48">
        <v>283</v>
      </c>
      <c r="L25" s="60"/>
      <c r="M25" s="60"/>
    </row>
    <row r="26" spans="1:13" x14ac:dyDescent="0.25">
      <c r="B26" s="65" t="s">
        <v>152</v>
      </c>
      <c r="C26" s="62">
        <v>43.77</v>
      </c>
      <c r="D26" s="62">
        <v>34.42</v>
      </c>
      <c r="E26" s="62">
        <v>14.23</v>
      </c>
      <c r="F26" s="62">
        <v>4.5599999999999996</v>
      </c>
      <c r="G26" s="62">
        <v>1.52</v>
      </c>
      <c r="H26" s="62">
        <v>0.68</v>
      </c>
      <c r="I26" s="62">
        <v>0.33</v>
      </c>
      <c r="J26" s="62">
        <v>0.49</v>
      </c>
      <c r="K26" s="62"/>
      <c r="L26" s="60"/>
      <c r="M26" s="60"/>
    </row>
    <row r="27" spans="1:13" x14ac:dyDescent="0.25">
      <c r="A27" s="11" t="s">
        <v>160</v>
      </c>
      <c r="B27" s="54">
        <v>36346</v>
      </c>
      <c r="C27" s="52">
        <v>15912</v>
      </c>
      <c r="D27" s="52">
        <v>12530</v>
      </c>
      <c r="E27" s="52">
        <v>5161</v>
      </c>
      <c r="F27" s="52">
        <v>1590</v>
      </c>
      <c r="G27" s="52">
        <v>613</v>
      </c>
      <c r="H27" s="52">
        <v>218</v>
      </c>
      <c r="I27" s="52">
        <v>126</v>
      </c>
      <c r="J27" s="52">
        <v>187</v>
      </c>
      <c r="K27" s="52">
        <v>9</v>
      </c>
      <c r="L27" s="60"/>
      <c r="M27" s="60"/>
    </row>
    <row r="28" spans="1:13" x14ac:dyDescent="0.25">
      <c r="B28" s="66" t="s">
        <v>163</v>
      </c>
      <c r="C28" s="62">
        <v>43.79</v>
      </c>
      <c r="D28" s="62">
        <v>34.479999999999997</v>
      </c>
      <c r="E28" s="62">
        <v>14.2</v>
      </c>
      <c r="F28" s="62">
        <v>4.38</v>
      </c>
      <c r="G28" s="62">
        <v>1.69</v>
      </c>
      <c r="H28" s="62">
        <v>0.6</v>
      </c>
      <c r="I28" s="62">
        <v>0.35</v>
      </c>
      <c r="J28" s="62">
        <v>0.51</v>
      </c>
      <c r="K28" s="62"/>
      <c r="L28" s="60"/>
      <c r="M28" s="60"/>
    </row>
    <row r="29" spans="1:13" x14ac:dyDescent="0.25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0"/>
      <c r="M29" s="60"/>
    </row>
    <row r="30" spans="1:13" x14ac:dyDescent="0.25">
      <c r="A30" s="2" t="s">
        <v>3</v>
      </c>
      <c r="B30" s="2" t="s">
        <v>4</v>
      </c>
      <c r="C30" s="51"/>
      <c r="D30" s="51"/>
      <c r="E30" s="51"/>
      <c r="F30" s="51"/>
      <c r="G30" s="51"/>
      <c r="H30" s="51"/>
      <c r="I30" s="51"/>
      <c r="J30" s="51"/>
      <c r="K30" s="51"/>
      <c r="L30" s="30"/>
    </row>
    <row r="31" spans="1:13" x14ac:dyDescent="0.25">
      <c r="A31" s="68" t="s">
        <v>5</v>
      </c>
      <c r="B31" s="68" t="s">
        <v>6</v>
      </c>
      <c r="C31" s="51"/>
      <c r="D31" s="51"/>
      <c r="E31" s="51"/>
      <c r="F31" s="51"/>
      <c r="G31" s="54"/>
      <c r="H31" s="51"/>
      <c r="I31" s="51"/>
      <c r="J31" s="51"/>
      <c r="K31" s="51"/>
      <c r="L31" s="30"/>
    </row>
    <row r="32" spans="1:13" x14ac:dyDescent="0.25">
      <c r="C32" s="69"/>
      <c r="D32" s="69"/>
      <c r="E32" s="69"/>
      <c r="F32" s="69"/>
      <c r="G32" s="69"/>
      <c r="H32" s="69"/>
      <c r="I32" s="54"/>
      <c r="J32" s="69"/>
      <c r="K32" s="69"/>
      <c r="L32" s="30"/>
    </row>
    <row r="33" spans="1:12" x14ac:dyDescent="0.25">
      <c r="A33" s="45" t="s">
        <v>131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 x14ac:dyDescent="0.25">
      <c r="A34" s="105" t="s">
        <v>221</v>
      </c>
    </row>
    <row r="36" spans="1:12" x14ac:dyDescent="0.25">
      <c r="C36" s="70"/>
      <c r="D36" s="70"/>
      <c r="E36" s="70"/>
      <c r="F36" s="70"/>
      <c r="G36" s="70"/>
      <c r="H36" s="70"/>
      <c r="I36" s="70"/>
      <c r="J36" s="70"/>
    </row>
    <row r="37" spans="1:12" x14ac:dyDescent="0.25">
      <c r="C37" s="60"/>
      <c r="D37" s="60"/>
      <c r="E37" s="60"/>
      <c r="F37" s="60"/>
      <c r="G37" s="60"/>
      <c r="H37" s="60"/>
      <c r="I37" s="60"/>
      <c r="J37" s="60"/>
      <c r="K37" s="60"/>
    </row>
    <row r="40" spans="1:12" x14ac:dyDescent="0.25">
      <c r="D40" s="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/>
  </sheetViews>
  <sheetFormatPr defaultColWidth="9.140625" defaultRowHeight="15" x14ac:dyDescent="0.25"/>
  <cols>
    <col min="1" max="1" width="21.7109375" style="4" customWidth="1"/>
    <col min="2" max="2" width="16.7109375" style="4" customWidth="1"/>
    <col min="3" max="3" width="10.140625" style="4" bestFit="1" customWidth="1"/>
    <col min="4" max="10" width="9.140625" style="4"/>
    <col min="11" max="11" width="14.7109375" style="4" bestFit="1" customWidth="1"/>
    <col min="12" max="12" width="9.140625" style="4"/>
    <col min="13" max="13" width="9.85546875" style="4" bestFit="1" customWidth="1"/>
    <col min="14" max="16384" width="9.140625" style="4"/>
  </cols>
  <sheetData>
    <row r="1" spans="1:11" x14ac:dyDescent="0.25">
      <c r="A1" s="26" t="s">
        <v>195</v>
      </c>
      <c r="B1" s="36" t="s">
        <v>196</v>
      </c>
      <c r="C1" s="27"/>
      <c r="D1" s="27"/>
    </row>
    <row r="2" spans="1:11" x14ac:dyDescent="0.25">
      <c r="A2" s="26"/>
      <c r="B2" s="37" t="s">
        <v>176</v>
      </c>
      <c r="C2" s="27"/>
      <c r="D2" s="27"/>
    </row>
    <row r="3" spans="1:11" x14ac:dyDescent="0.25">
      <c r="A3" s="71"/>
    </row>
    <row r="4" spans="1:11" x14ac:dyDescent="0.25">
      <c r="A4" s="11" t="s">
        <v>28</v>
      </c>
      <c r="B4" s="11" t="s">
        <v>23</v>
      </c>
      <c r="C4" s="11" t="s">
        <v>103</v>
      </c>
    </row>
    <row r="5" spans="1:11" x14ac:dyDescent="0.25">
      <c r="A5" s="28" t="s">
        <v>10</v>
      </c>
      <c r="B5" s="28" t="s">
        <v>12</v>
      </c>
      <c r="C5" s="28" t="s">
        <v>104</v>
      </c>
      <c r="K5" s="72"/>
    </row>
    <row r="6" spans="1:11" x14ac:dyDescent="0.25">
      <c r="C6" s="58">
        <v>0</v>
      </c>
      <c r="D6" s="58">
        <v>1</v>
      </c>
      <c r="E6" s="58">
        <v>2</v>
      </c>
      <c r="F6" s="58">
        <v>3</v>
      </c>
      <c r="G6" s="58">
        <v>4</v>
      </c>
      <c r="H6" s="58">
        <v>5</v>
      </c>
      <c r="I6" s="58">
        <v>6</v>
      </c>
      <c r="J6" s="58" t="s">
        <v>193</v>
      </c>
      <c r="K6" s="11" t="s">
        <v>194</v>
      </c>
    </row>
    <row r="7" spans="1:11" x14ac:dyDescent="0.25">
      <c r="A7" s="4" t="s">
        <v>26</v>
      </c>
      <c r="B7" s="32">
        <v>40641</v>
      </c>
      <c r="C7" s="32">
        <v>33506</v>
      </c>
      <c r="D7" s="32">
        <v>5528</v>
      </c>
      <c r="E7" s="32">
        <v>1221</v>
      </c>
      <c r="F7" s="4">
        <v>256</v>
      </c>
      <c r="G7" s="4">
        <v>83</v>
      </c>
      <c r="H7" s="4">
        <v>26</v>
      </c>
      <c r="I7" s="4">
        <v>9</v>
      </c>
      <c r="J7" s="4">
        <v>12</v>
      </c>
      <c r="K7" s="4">
        <v>0</v>
      </c>
    </row>
    <row r="8" spans="1:11" x14ac:dyDescent="0.25">
      <c r="B8" s="59">
        <v>1</v>
      </c>
      <c r="C8" s="4">
        <v>82.44</v>
      </c>
      <c r="D8" s="4">
        <v>13.61</v>
      </c>
      <c r="E8" s="4">
        <v>3.01</v>
      </c>
      <c r="F8" s="4">
        <v>0.63</v>
      </c>
      <c r="G8" s="4">
        <v>0.2</v>
      </c>
      <c r="H8" s="4">
        <v>0.06</v>
      </c>
      <c r="I8" s="4">
        <v>0.02</v>
      </c>
      <c r="J8" s="4">
        <v>0.03</v>
      </c>
      <c r="K8" s="60">
        <v>0</v>
      </c>
    </row>
    <row r="9" spans="1:11" x14ac:dyDescent="0.25">
      <c r="A9" s="4" t="s">
        <v>27</v>
      </c>
      <c r="B9" s="32">
        <v>41091</v>
      </c>
      <c r="C9" s="32">
        <v>33890</v>
      </c>
      <c r="D9" s="32">
        <v>5601</v>
      </c>
      <c r="E9" s="32">
        <v>1222</v>
      </c>
      <c r="F9" s="4">
        <v>271</v>
      </c>
      <c r="G9" s="4">
        <v>64</v>
      </c>
      <c r="H9" s="4">
        <v>19</v>
      </c>
      <c r="I9" s="4">
        <v>11</v>
      </c>
      <c r="J9" s="4">
        <v>13</v>
      </c>
      <c r="K9" s="4">
        <v>0</v>
      </c>
    </row>
    <row r="10" spans="1:11" x14ac:dyDescent="0.25">
      <c r="B10" s="59">
        <v>1</v>
      </c>
      <c r="C10" s="4">
        <v>82.47</v>
      </c>
      <c r="D10" s="4">
        <v>13.63</v>
      </c>
      <c r="E10" s="4">
        <v>2.97</v>
      </c>
      <c r="F10" s="4">
        <v>0.66</v>
      </c>
      <c r="G10" s="4">
        <v>0.16</v>
      </c>
      <c r="H10" s="4">
        <v>0.05</v>
      </c>
      <c r="I10" s="4">
        <v>0.03</v>
      </c>
      <c r="J10" s="4">
        <v>0.03</v>
      </c>
      <c r="K10" s="60">
        <v>0</v>
      </c>
    </row>
    <row r="11" spans="1:11" x14ac:dyDescent="0.25">
      <c r="A11" s="4" t="s">
        <v>18</v>
      </c>
      <c r="B11" s="32">
        <v>39428</v>
      </c>
      <c r="C11" s="32">
        <v>32500</v>
      </c>
      <c r="D11" s="32">
        <v>5398</v>
      </c>
      <c r="E11" s="32">
        <v>1168</v>
      </c>
      <c r="F11" s="4">
        <v>237</v>
      </c>
      <c r="G11" s="4">
        <v>81</v>
      </c>
      <c r="H11" s="4">
        <v>27</v>
      </c>
      <c r="I11" s="4">
        <v>5</v>
      </c>
      <c r="J11" s="4">
        <v>12</v>
      </c>
      <c r="K11" s="4">
        <v>0</v>
      </c>
    </row>
    <row r="12" spans="1:11" x14ac:dyDescent="0.25">
      <c r="B12" s="59">
        <v>1</v>
      </c>
      <c r="C12" s="4">
        <v>82.43</v>
      </c>
      <c r="D12" s="4">
        <v>13.69</v>
      </c>
      <c r="E12" s="4">
        <v>2.96</v>
      </c>
      <c r="F12" s="4">
        <v>0.6</v>
      </c>
      <c r="G12" s="4">
        <v>0.21</v>
      </c>
      <c r="H12" s="4">
        <v>7.0000000000000007E-2</v>
      </c>
      <c r="I12" s="4">
        <v>0.01</v>
      </c>
      <c r="J12" s="4">
        <v>0.03</v>
      </c>
      <c r="K12" s="60">
        <v>0</v>
      </c>
    </row>
    <row r="13" spans="1:11" x14ac:dyDescent="0.25">
      <c r="A13" s="4" t="s">
        <v>20</v>
      </c>
      <c r="B13" s="32">
        <v>39132</v>
      </c>
      <c r="C13" s="32">
        <v>32237</v>
      </c>
      <c r="D13" s="32">
        <v>5308</v>
      </c>
      <c r="E13" s="32">
        <v>1187</v>
      </c>
      <c r="F13" s="4">
        <v>286</v>
      </c>
      <c r="G13" s="4">
        <v>62</v>
      </c>
      <c r="H13" s="4">
        <v>23</v>
      </c>
      <c r="I13" s="4">
        <v>10</v>
      </c>
      <c r="J13" s="4">
        <v>19</v>
      </c>
      <c r="K13" s="4">
        <v>0</v>
      </c>
    </row>
    <row r="14" spans="1:11" x14ac:dyDescent="0.25">
      <c r="B14" s="59">
        <v>1</v>
      </c>
      <c r="C14" s="4">
        <v>82.37</v>
      </c>
      <c r="D14" s="4">
        <v>13.57</v>
      </c>
      <c r="E14" s="4">
        <v>3.03</v>
      </c>
      <c r="F14" s="4">
        <v>0.73</v>
      </c>
      <c r="G14" s="4">
        <v>0.16</v>
      </c>
      <c r="H14" s="4">
        <v>0.06</v>
      </c>
      <c r="I14" s="4">
        <v>0.03</v>
      </c>
      <c r="J14" s="4">
        <v>0.05</v>
      </c>
      <c r="K14" s="60">
        <v>0</v>
      </c>
    </row>
    <row r="15" spans="1:11" x14ac:dyDescent="0.25">
      <c r="A15" s="4" t="s">
        <v>21</v>
      </c>
      <c r="B15" s="32">
        <v>36866</v>
      </c>
      <c r="C15" s="32">
        <v>30335</v>
      </c>
      <c r="D15" s="32">
        <v>5035</v>
      </c>
      <c r="E15" s="32">
        <v>1095</v>
      </c>
      <c r="F15" s="4">
        <v>296</v>
      </c>
      <c r="G15" s="4">
        <v>64</v>
      </c>
      <c r="H15" s="4">
        <v>23</v>
      </c>
      <c r="I15" s="4">
        <v>8</v>
      </c>
      <c r="J15" s="4">
        <v>10</v>
      </c>
      <c r="K15" s="4">
        <v>0</v>
      </c>
    </row>
    <row r="16" spans="1:11" x14ac:dyDescent="0.25">
      <c r="B16" s="59">
        <v>1</v>
      </c>
      <c r="C16" s="4">
        <v>82.28</v>
      </c>
      <c r="D16" s="4">
        <v>13.66</v>
      </c>
      <c r="E16" s="4">
        <v>2.97</v>
      </c>
      <c r="F16" s="4">
        <v>0.8</v>
      </c>
      <c r="G16" s="4">
        <v>0.17</v>
      </c>
      <c r="H16" s="4">
        <v>0.06</v>
      </c>
      <c r="I16" s="4">
        <v>0.02</v>
      </c>
      <c r="J16" s="4">
        <v>0.03</v>
      </c>
      <c r="K16" s="60">
        <v>0</v>
      </c>
    </row>
    <row r="17" spans="1:26" x14ac:dyDescent="0.25">
      <c r="A17" s="4" t="s">
        <v>45</v>
      </c>
      <c r="B17" s="32">
        <v>37128</v>
      </c>
      <c r="C17" s="52">
        <v>30700</v>
      </c>
      <c r="D17" s="52">
        <v>4963</v>
      </c>
      <c r="E17" s="52">
        <v>1088</v>
      </c>
      <c r="F17" s="52">
        <v>277</v>
      </c>
      <c r="G17" s="52">
        <v>63</v>
      </c>
      <c r="H17" s="52">
        <v>21</v>
      </c>
      <c r="I17" s="52">
        <v>5</v>
      </c>
      <c r="J17" s="52">
        <v>11</v>
      </c>
      <c r="K17" s="52">
        <v>0</v>
      </c>
      <c r="L17" s="30"/>
    </row>
    <row r="18" spans="1:26" x14ac:dyDescent="0.25">
      <c r="B18" s="73">
        <v>1</v>
      </c>
      <c r="C18" s="62">
        <v>82.686920922215037</v>
      </c>
      <c r="D18" s="62">
        <v>13.37</v>
      </c>
      <c r="E18" s="62">
        <v>2.9304029304029302</v>
      </c>
      <c r="F18" s="62">
        <v>0.74606765783236373</v>
      </c>
      <c r="G18" s="62">
        <v>0.16968325791855204</v>
      </c>
      <c r="H18" s="62">
        <v>5.6561085972850679E-2</v>
      </c>
      <c r="I18" s="62">
        <v>1.3466925231631115E-2</v>
      </c>
      <c r="J18" s="62">
        <v>2.962723550958845E-2</v>
      </c>
      <c r="K18" s="62">
        <v>0</v>
      </c>
      <c r="L18" s="62"/>
      <c r="M18" s="45"/>
    </row>
    <row r="19" spans="1:26" x14ac:dyDescent="0.25">
      <c r="A19" s="4" t="s">
        <v>49</v>
      </c>
      <c r="B19" s="48">
        <v>36104</v>
      </c>
      <c r="C19" s="48">
        <v>20190</v>
      </c>
      <c r="D19" s="48">
        <v>4851</v>
      </c>
      <c r="E19" s="48">
        <v>1135</v>
      </c>
      <c r="F19" s="45">
        <v>291</v>
      </c>
      <c r="G19" s="45">
        <v>59</v>
      </c>
      <c r="H19" s="45">
        <v>21</v>
      </c>
      <c r="I19" s="45">
        <v>6</v>
      </c>
      <c r="J19" s="45">
        <v>42</v>
      </c>
      <c r="K19" s="48">
        <v>9509</v>
      </c>
      <c r="L19" s="52"/>
      <c r="M19" s="48"/>
    </row>
    <row r="20" spans="1:26" x14ac:dyDescent="0.25">
      <c r="B20" s="74" t="s">
        <v>134</v>
      </c>
      <c r="C20" s="62">
        <v>75.92</v>
      </c>
      <c r="D20" s="62">
        <v>18.239999999999998</v>
      </c>
      <c r="E20" s="62">
        <v>4.2699999999999996</v>
      </c>
      <c r="F20" s="62">
        <v>1.0900000000000001</v>
      </c>
      <c r="G20" s="62">
        <v>0.22</v>
      </c>
      <c r="H20" s="62">
        <v>0.08</v>
      </c>
      <c r="I20" s="62">
        <v>0.02</v>
      </c>
      <c r="J20" s="62">
        <v>0.16</v>
      </c>
      <c r="K20" s="62"/>
      <c r="L20" s="62"/>
      <c r="M20" s="4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6" x14ac:dyDescent="0.25">
      <c r="A21" s="4" t="s">
        <v>92</v>
      </c>
      <c r="B21" s="48">
        <v>36753</v>
      </c>
      <c r="C21" s="48">
        <v>27266</v>
      </c>
      <c r="D21" s="48">
        <v>5099</v>
      </c>
      <c r="E21" s="48">
        <v>1189</v>
      </c>
      <c r="F21" s="48">
        <v>324</v>
      </c>
      <c r="G21" s="48">
        <v>72</v>
      </c>
      <c r="H21" s="48">
        <v>18</v>
      </c>
      <c r="I21" s="48">
        <v>11</v>
      </c>
      <c r="J21" s="48">
        <v>6</v>
      </c>
      <c r="K21" s="48">
        <v>2768</v>
      </c>
      <c r="L21" s="52"/>
      <c r="M21" s="52"/>
      <c r="N21" s="3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6" x14ac:dyDescent="0.25">
      <c r="B22" s="74" t="s">
        <v>135</v>
      </c>
      <c r="C22" s="4">
        <v>80.23</v>
      </c>
      <c r="D22" s="60">
        <v>15</v>
      </c>
      <c r="E22" s="4">
        <v>3.51</v>
      </c>
      <c r="F22" s="4">
        <v>0.95</v>
      </c>
      <c r="G22" s="4">
        <v>0.21</v>
      </c>
      <c r="H22" s="4">
        <v>0.05</v>
      </c>
      <c r="I22" s="4">
        <v>0.03</v>
      </c>
      <c r="J22" s="4">
        <v>0.02</v>
      </c>
      <c r="K22" s="62"/>
      <c r="L22" s="62"/>
      <c r="M22" s="30"/>
      <c r="N22" s="3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6" x14ac:dyDescent="0.25">
      <c r="A23" s="4" t="s">
        <v>122</v>
      </c>
      <c r="B23" s="52">
        <v>35986</v>
      </c>
      <c r="C23" s="52">
        <v>26785</v>
      </c>
      <c r="D23" s="52">
        <v>4986</v>
      </c>
      <c r="E23" s="48">
        <v>1169</v>
      </c>
      <c r="F23" s="48">
        <v>305</v>
      </c>
      <c r="G23" s="48">
        <v>72</v>
      </c>
      <c r="H23" s="48">
        <v>21</v>
      </c>
      <c r="I23" s="48">
        <v>13</v>
      </c>
      <c r="J23" s="48">
        <v>14</v>
      </c>
      <c r="K23" s="48">
        <v>2621</v>
      </c>
      <c r="L23" s="30"/>
      <c r="M23" s="52"/>
      <c r="N23" s="3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6" x14ac:dyDescent="0.25">
      <c r="B24" s="74" t="s">
        <v>147</v>
      </c>
      <c r="C24" s="62">
        <v>80.28</v>
      </c>
      <c r="D24" s="62">
        <v>14.94</v>
      </c>
      <c r="E24" s="62">
        <v>3.51</v>
      </c>
      <c r="F24" s="62">
        <v>0.91</v>
      </c>
      <c r="G24" s="62">
        <v>0.22</v>
      </c>
      <c r="H24" s="62">
        <v>0.06</v>
      </c>
      <c r="I24" s="62">
        <v>0.04</v>
      </c>
      <c r="J24" s="62">
        <v>0.04</v>
      </c>
      <c r="K24" s="62"/>
      <c r="L24" s="51"/>
      <c r="M24" s="54"/>
      <c r="N24" s="69"/>
      <c r="O24" s="69"/>
      <c r="P24" s="69"/>
      <c r="Q24" s="69"/>
      <c r="R24" s="69"/>
      <c r="S24" s="69"/>
      <c r="T24" s="69"/>
      <c r="U24" s="69"/>
      <c r="V24" s="69"/>
      <c r="W24" s="30"/>
      <c r="X24" s="30"/>
      <c r="Y24" s="30"/>
      <c r="Z24" s="45"/>
    </row>
    <row r="25" spans="1:26" x14ac:dyDescent="0.25">
      <c r="A25" s="4" t="s">
        <v>150</v>
      </c>
      <c r="B25" s="52">
        <v>35658</v>
      </c>
      <c r="C25" s="52">
        <v>26322</v>
      </c>
      <c r="D25" s="52">
        <v>5215</v>
      </c>
      <c r="E25" s="52">
        <v>1284</v>
      </c>
      <c r="F25" s="52">
        <v>342</v>
      </c>
      <c r="G25" s="52">
        <v>85</v>
      </c>
      <c r="H25" s="52">
        <v>30</v>
      </c>
      <c r="I25" s="52">
        <v>12</v>
      </c>
      <c r="J25" s="52">
        <v>9</v>
      </c>
      <c r="K25" s="48">
        <v>2359</v>
      </c>
      <c r="L25" s="54"/>
      <c r="M25" s="54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45"/>
    </row>
    <row r="26" spans="1:26" x14ac:dyDescent="0.25">
      <c r="B26" s="74" t="s">
        <v>159</v>
      </c>
      <c r="C26" s="62">
        <v>79.05</v>
      </c>
      <c r="D26" s="62">
        <v>15.66</v>
      </c>
      <c r="E26" s="62">
        <v>3.85</v>
      </c>
      <c r="F26" s="62">
        <v>1.03</v>
      </c>
      <c r="G26" s="62">
        <v>0.25</v>
      </c>
      <c r="H26" s="62">
        <v>0.09</v>
      </c>
      <c r="I26" s="62">
        <v>0.04</v>
      </c>
      <c r="J26" s="62">
        <v>0.03</v>
      </c>
      <c r="K26" s="62"/>
      <c r="L26" s="69"/>
      <c r="M26" s="67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45"/>
    </row>
    <row r="27" spans="1:26" x14ac:dyDescent="0.25">
      <c r="A27" s="4" t="s">
        <v>160</v>
      </c>
      <c r="B27" s="75">
        <v>36346</v>
      </c>
      <c r="C27" s="52">
        <v>27130</v>
      </c>
      <c r="D27" s="52">
        <v>5466</v>
      </c>
      <c r="E27" s="52">
        <v>1288</v>
      </c>
      <c r="F27" s="52">
        <v>363</v>
      </c>
      <c r="G27" s="52">
        <v>76</v>
      </c>
      <c r="H27" s="52">
        <v>23</v>
      </c>
      <c r="I27" s="52">
        <v>8</v>
      </c>
      <c r="J27" s="52">
        <v>15</v>
      </c>
      <c r="K27" s="52">
        <v>1977</v>
      </c>
      <c r="L27" s="69"/>
      <c r="M27" s="67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45"/>
    </row>
    <row r="28" spans="1:26" x14ac:dyDescent="0.25">
      <c r="B28" s="76" t="s">
        <v>164</v>
      </c>
      <c r="C28" s="77">
        <v>78.94</v>
      </c>
      <c r="D28" s="78">
        <v>15.9</v>
      </c>
      <c r="E28" s="77">
        <v>3.75</v>
      </c>
      <c r="F28" s="77">
        <v>1.06</v>
      </c>
      <c r="G28" s="77">
        <v>0.22</v>
      </c>
      <c r="H28" s="77">
        <v>7.0000000000000007E-2</v>
      </c>
      <c r="I28" s="77">
        <v>0.02</v>
      </c>
      <c r="J28" s="77">
        <v>0.04</v>
      </c>
      <c r="K28" s="77"/>
      <c r="L28" s="69"/>
      <c r="M28" s="67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45"/>
    </row>
    <row r="29" spans="1:26" x14ac:dyDescent="0.25">
      <c r="C29" s="60"/>
      <c r="D29" s="60"/>
      <c r="E29" s="60"/>
      <c r="F29" s="60"/>
      <c r="G29" s="60"/>
      <c r="H29" s="60"/>
      <c r="I29" s="60"/>
      <c r="J29" s="60"/>
      <c r="K29" s="69"/>
      <c r="L29" s="69"/>
      <c r="M29" s="6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45"/>
    </row>
    <row r="30" spans="1:26" x14ac:dyDescent="0.25">
      <c r="A30" s="2" t="s">
        <v>3</v>
      </c>
      <c r="B30" s="2" t="s">
        <v>4</v>
      </c>
      <c r="C30" s="3"/>
      <c r="D30" s="30"/>
      <c r="E30" s="30"/>
      <c r="F30" s="30"/>
      <c r="G30" s="52"/>
      <c r="H30" s="30"/>
      <c r="I30" s="30"/>
      <c r="J30" s="52"/>
      <c r="K30" s="30"/>
      <c r="L30" s="30"/>
      <c r="M30" s="30"/>
      <c r="N30" s="30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6" x14ac:dyDescent="0.25">
      <c r="A31" s="68" t="s">
        <v>5</v>
      </c>
      <c r="B31" s="68" t="s">
        <v>6</v>
      </c>
    </row>
    <row r="33" spans="1:9" x14ac:dyDescent="0.25">
      <c r="A33" s="45" t="s">
        <v>136</v>
      </c>
      <c r="I33" s="32"/>
    </row>
    <row r="34" spans="1:9" x14ac:dyDescent="0.25">
      <c r="A34" s="105" t="s">
        <v>222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Normal="100" workbookViewId="0"/>
  </sheetViews>
  <sheetFormatPr defaultColWidth="9.140625" defaultRowHeight="15" x14ac:dyDescent="0.25"/>
  <cols>
    <col min="1" max="1" width="22.7109375" style="4" customWidth="1"/>
    <col min="2" max="2" width="21.7109375" style="4" customWidth="1"/>
    <col min="3" max="3" width="10.7109375" style="4" customWidth="1"/>
    <col min="4" max="4" width="11.42578125" style="4" bestFit="1" customWidth="1"/>
    <col min="5" max="5" width="11.28515625" style="4" customWidth="1"/>
    <col min="6" max="6" width="10.42578125" style="4" bestFit="1" customWidth="1"/>
    <col min="7" max="7" width="12.85546875" style="4" customWidth="1"/>
    <col min="8" max="16384" width="9.140625" style="4"/>
  </cols>
  <sheetData>
    <row r="1" spans="1:8" x14ac:dyDescent="0.25">
      <c r="A1" s="26" t="s">
        <v>197</v>
      </c>
      <c r="B1" s="26" t="s">
        <v>198</v>
      </c>
      <c r="C1" s="27"/>
      <c r="D1" s="27"/>
    </row>
    <row r="2" spans="1:8" x14ac:dyDescent="0.25">
      <c r="B2" s="28" t="s">
        <v>173</v>
      </c>
    </row>
    <row r="4" spans="1:8" x14ac:dyDescent="0.25">
      <c r="A4" s="58" t="s">
        <v>29</v>
      </c>
      <c r="B4" s="11" t="s">
        <v>30</v>
      </c>
      <c r="C4" s="11" t="s">
        <v>0</v>
      </c>
      <c r="E4" s="11" t="s">
        <v>0</v>
      </c>
      <c r="G4" s="11" t="s">
        <v>0</v>
      </c>
    </row>
    <row r="5" spans="1:8" x14ac:dyDescent="0.25">
      <c r="A5" s="79"/>
      <c r="B5" s="11" t="s">
        <v>31</v>
      </c>
      <c r="C5" s="11" t="s">
        <v>32</v>
      </c>
      <c r="D5" s="11" t="s">
        <v>33</v>
      </c>
      <c r="E5" s="11" t="s">
        <v>9</v>
      </c>
      <c r="F5" s="11" t="s">
        <v>33</v>
      </c>
      <c r="G5" s="11" t="s">
        <v>216</v>
      </c>
      <c r="H5" s="11" t="s">
        <v>33</v>
      </c>
    </row>
    <row r="6" spans="1:8" x14ac:dyDescent="0.25">
      <c r="A6" s="79"/>
      <c r="B6" s="11"/>
      <c r="C6" s="11"/>
      <c r="D6" s="11"/>
      <c r="E6" s="11"/>
      <c r="F6" s="11"/>
      <c r="G6" s="11"/>
      <c r="H6" s="11"/>
    </row>
    <row r="7" spans="1:8" x14ac:dyDescent="0.25">
      <c r="A7" s="79"/>
      <c r="B7" s="28" t="s">
        <v>219</v>
      </c>
      <c r="C7" s="28" t="s">
        <v>11</v>
      </c>
      <c r="E7" s="28" t="s">
        <v>11</v>
      </c>
      <c r="G7" s="28" t="s">
        <v>11</v>
      </c>
    </row>
    <row r="8" spans="1:8" x14ac:dyDescent="0.25">
      <c r="A8" s="80" t="s">
        <v>34</v>
      </c>
      <c r="B8" s="28" t="s">
        <v>220</v>
      </c>
      <c r="C8" s="28" t="s">
        <v>35</v>
      </c>
      <c r="D8" s="28" t="s">
        <v>33</v>
      </c>
      <c r="E8" s="28" t="s">
        <v>217</v>
      </c>
      <c r="F8" s="28" t="s">
        <v>33</v>
      </c>
      <c r="G8" s="28" t="s">
        <v>218</v>
      </c>
      <c r="H8" s="28" t="s">
        <v>33</v>
      </c>
    </row>
    <row r="9" spans="1:8" x14ac:dyDescent="0.25">
      <c r="A9" s="80"/>
      <c r="B9" s="28"/>
      <c r="C9" s="28"/>
      <c r="D9" s="28"/>
      <c r="E9" s="28"/>
      <c r="F9" s="28"/>
      <c r="G9" s="28"/>
      <c r="H9" s="28"/>
    </row>
    <row r="10" spans="1:8" x14ac:dyDescent="0.25">
      <c r="A10" s="79" t="s">
        <v>26</v>
      </c>
      <c r="B10" s="4" t="s">
        <v>199</v>
      </c>
      <c r="C10" s="32">
        <v>39987</v>
      </c>
      <c r="D10" s="60">
        <v>98.39</v>
      </c>
      <c r="E10" s="32">
        <v>39847</v>
      </c>
      <c r="F10" s="60">
        <v>96.8</v>
      </c>
      <c r="G10" s="4">
        <v>140</v>
      </c>
      <c r="H10" s="60">
        <v>88.61</v>
      </c>
    </row>
    <row r="11" spans="1:8" x14ac:dyDescent="0.25">
      <c r="A11" s="79"/>
      <c r="B11" s="4" t="s">
        <v>200</v>
      </c>
      <c r="C11" s="4">
        <v>629</v>
      </c>
      <c r="D11" s="60">
        <v>1.55</v>
      </c>
      <c r="E11" s="32">
        <v>1241</v>
      </c>
      <c r="F11" s="60">
        <v>3.02</v>
      </c>
      <c r="G11" s="4">
        <v>17</v>
      </c>
      <c r="H11" s="60">
        <v>10.76</v>
      </c>
    </row>
    <row r="12" spans="1:8" x14ac:dyDescent="0.25">
      <c r="A12" s="79"/>
      <c r="B12" s="4" t="s">
        <v>201</v>
      </c>
      <c r="C12" s="4">
        <v>24</v>
      </c>
      <c r="D12" s="60">
        <v>0.06</v>
      </c>
      <c r="E12" s="4">
        <v>71</v>
      </c>
      <c r="F12" s="60">
        <v>0.17</v>
      </c>
      <c r="G12" s="4">
        <v>1</v>
      </c>
      <c r="H12" s="60">
        <v>0.63</v>
      </c>
    </row>
    <row r="13" spans="1:8" x14ac:dyDescent="0.25">
      <c r="A13" s="79"/>
      <c r="B13" s="4" t="s">
        <v>202</v>
      </c>
      <c r="C13" s="4">
        <v>1</v>
      </c>
      <c r="D13" s="60">
        <v>0</v>
      </c>
      <c r="E13" s="4">
        <v>4</v>
      </c>
      <c r="F13" s="60">
        <v>0.01</v>
      </c>
      <c r="G13" s="4">
        <v>0</v>
      </c>
      <c r="H13" s="60">
        <v>0</v>
      </c>
    </row>
    <row r="14" spans="1:8" x14ac:dyDescent="0.25">
      <c r="A14" s="79"/>
      <c r="B14" s="4" t="s">
        <v>203</v>
      </c>
      <c r="C14" s="32">
        <v>40641</v>
      </c>
      <c r="D14" s="4">
        <v>100</v>
      </c>
      <c r="E14" s="32">
        <v>41163</v>
      </c>
      <c r="F14" s="4">
        <v>100</v>
      </c>
      <c r="G14" s="4">
        <v>158</v>
      </c>
      <c r="H14" s="4">
        <v>100</v>
      </c>
    </row>
    <row r="15" spans="1:8" x14ac:dyDescent="0.25">
      <c r="A15" s="79"/>
    </row>
    <row r="16" spans="1:8" x14ac:dyDescent="0.25">
      <c r="A16" s="79" t="s">
        <v>27</v>
      </c>
      <c r="B16" s="4" t="s">
        <v>199</v>
      </c>
      <c r="C16" s="32">
        <v>40393</v>
      </c>
      <c r="D16" s="60">
        <v>98.3</v>
      </c>
      <c r="E16" s="32">
        <v>40246</v>
      </c>
      <c r="F16" s="60">
        <v>96.65</v>
      </c>
      <c r="G16" s="4">
        <v>147</v>
      </c>
      <c r="H16" s="60">
        <v>90.74</v>
      </c>
    </row>
    <row r="17" spans="1:8" x14ac:dyDescent="0.25">
      <c r="A17" s="79"/>
      <c r="B17" s="4" t="s">
        <v>200</v>
      </c>
      <c r="C17" s="4">
        <v>684</v>
      </c>
      <c r="D17" s="60">
        <v>1.67</v>
      </c>
      <c r="E17" s="32">
        <v>1354</v>
      </c>
      <c r="F17" s="60">
        <v>3.25</v>
      </c>
      <c r="G17" s="4">
        <v>14</v>
      </c>
      <c r="H17" s="60">
        <v>8.64</v>
      </c>
    </row>
    <row r="18" spans="1:8" x14ac:dyDescent="0.25">
      <c r="A18" s="79"/>
      <c r="B18" s="4" t="s">
        <v>201</v>
      </c>
      <c r="C18" s="4">
        <v>14</v>
      </c>
      <c r="D18" s="60">
        <v>0.03</v>
      </c>
      <c r="E18" s="4">
        <v>41</v>
      </c>
      <c r="F18" s="60">
        <v>0.1</v>
      </c>
      <c r="G18" s="4">
        <v>1</v>
      </c>
      <c r="H18" s="60">
        <v>0.62</v>
      </c>
    </row>
    <row r="19" spans="1:8" x14ac:dyDescent="0.25">
      <c r="A19" s="79"/>
      <c r="B19" s="4" t="s">
        <v>202</v>
      </c>
      <c r="C19" s="4">
        <v>0</v>
      </c>
      <c r="D19" s="60">
        <v>0</v>
      </c>
      <c r="E19" s="4">
        <v>0</v>
      </c>
      <c r="F19" s="60">
        <v>0</v>
      </c>
      <c r="G19" s="4">
        <v>0</v>
      </c>
      <c r="H19" s="60">
        <v>0</v>
      </c>
    </row>
    <row r="20" spans="1:8" x14ac:dyDescent="0.25">
      <c r="A20" s="79"/>
      <c r="B20" s="4" t="s">
        <v>203</v>
      </c>
      <c r="C20" s="32">
        <v>41091</v>
      </c>
      <c r="D20" s="4">
        <v>100</v>
      </c>
      <c r="E20" s="32">
        <v>41641</v>
      </c>
      <c r="F20" s="4">
        <v>100</v>
      </c>
      <c r="G20" s="4">
        <v>162</v>
      </c>
      <c r="H20" s="4">
        <v>100</v>
      </c>
    </row>
    <row r="21" spans="1:8" x14ac:dyDescent="0.25">
      <c r="A21" s="79"/>
    </row>
    <row r="22" spans="1:8" x14ac:dyDescent="0.25">
      <c r="A22" s="79" t="s">
        <v>18</v>
      </c>
      <c r="B22" s="4" t="s">
        <v>199</v>
      </c>
      <c r="C22" s="32">
        <v>38740</v>
      </c>
      <c r="D22" s="60">
        <v>98.26</v>
      </c>
      <c r="E22" s="32">
        <v>38600</v>
      </c>
      <c r="F22" s="60">
        <v>96.58</v>
      </c>
      <c r="G22" s="4">
        <v>140</v>
      </c>
      <c r="H22" s="60">
        <v>89.17</v>
      </c>
    </row>
    <row r="23" spans="1:8" x14ac:dyDescent="0.25">
      <c r="A23" s="79"/>
      <c r="B23" s="4" t="s">
        <v>200</v>
      </c>
      <c r="C23" s="4">
        <v>681</v>
      </c>
      <c r="D23" s="60">
        <v>1.73</v>
      </c>
      <c r="E23" s="32">
        <v>1345</v>
      </c>
      <c r="F23" s="60">
        <v>3.37</v>
      </c>
      <c r="G23" s="4">
        <v>17</v>
      </c>
      <c r="H23" s="60">
        <v>10.83</v>
      </c>
    </row>
    <row r="24" spans="1:8" x14ac:dyDescent="0.25">
      <c r="A24" s="79"/>
      <c r="B24" s="4" t="s">
        <v>201</v>
      </c>
      <c r="C24" s="4">
        <v>7</v>
      </c>
      <c r="D24" s="60">
        <v>0.02</v>
      </c>
      <c r="E24" s="4">
        <v>21</v>
      </c>
      <c r="F24" s="60">
        <v>0.05</v>
      </c>
      <c r="G24" s="4">
        <v>0</v>
      </c>
      <c r="H24" s="60">
        <v>0</v>
      </c>
    </row>
    <row r="25" spans="1:8" x14ac:dyDescent="0.25">
      <c r="A25" s="79"/>
      <c r="B25" s="4" t="s">
        <v>203</v>
      </c>
      <c r="C25" s="32">
        <v>39428</v>
      </c>
      <c r="D25" s="4">
        <v>100</v>
      </c>
      <c r="E25" s="32">
        <v>39966</v>
      </c>
      <c r="F25" s="4">
        <v>100</v>
      </c>
      <c r="G25" s="4">
        <v>157</v>
      </c>
      <c r="H25" s="4">
        <v>100</v>
      </c>
    </row>
    <row r="26" spans="1:8" x14ac:dyDescent="0.25">
      <c r="A26" s="79"/>
    </row>
    <row r="27" spans="1:8" x14ac:dyDescent="0.25">
      <c r="A27" s="79" t="s">
        <v>20</v>
      </c>
      <c r="B27" s="4" t="s">
        <v>199</v>
      </c>
      <c r="C27" s="32">
        <v>38485</v>
      </c>
      <c r="D27" s="60">
        <v>98.35</v>
      </c>
      <c r="E27" s="32">
        <v>38341</v>
      </c>
      <c r="F27" s="60">
        <v>96.74</v>
      </c>
      <c r="G27" s="4">
        <v>144</v>
      </c>
      <c r="H27" s="60">
        <v>91.77</v>
      </c>
    </row>
    <row r="28" spans="1:8" x14ac:dyDescent="0.25">
      <c r="A28" s="79"/>
      <c r="B28" s="4" t="s">
        <v>200</v>
      </c>
      <c r="C28" s="4">
        <v>638</v>
      </c>
      <c r="D28" s="60">
        <v>1.63</v>
      </c>
      <c r="E28" s="32">
        <v>1264</v>
      </c>
      <c r="F28" s="60">
        <v>3.19</v>
      </c>
      <c r="G28" s="4">
        <v>12</v>
      </c>
      <c r="H28" s="60">
        <v>7.6</v>
      </c>
    </row>
    <row r="29" spans="1:8" x14ac:dyDescent="0.25">
      <c r="A29" s="79"/>
      <c r="B29" s="4" t="s">
        <v>201</v>
      </c>
      <c r="C29" s="4">
        <v>9</v>
      </c>
      <c r="D29" s="60">
        <v>0.02</v>
      </c>
      <c r="E29" s="4">
        <v>26</v>
      </c>
      <c r="F29" s="60">
        <v>7.0000000000000007E-2</v>
      </c>
      <c r="G29" s="4">
        <v>1</v>
      </c>
      <c r="H29" s="60">
        <v>0.63</v>
      </c>
    </row>
    <row r="30" spans="1:8" x14ac:dyDescent="0.25">
      <c r="A30" s="79"/>
      <c r="B30" s="4" t="s">
        <v>203</v>
      </c>
      <c r="C30" s="32">
        <v>39132</v>
      </c>
      <c r="D30" s="4">
        <v>100</v>
      </c>
      <c r="E30" s="32">
        <v>39631</v>
      </c>
      <c r="F30" s="4">
        <v>100</v>
      </c>
      <c r="G30" s="4">
        <v>157</v>
      </c>
      <c r="H30" s="4">
        <v>100</v>
      </c>
    </row>
    <row r="31" spans="1:8" x14ac:dyDescent="0.25">
      <c r="A31" s="79"/>
    </row>
    <row r="32" spans="1:8" x14ac:dyDescent="0.25">
      <c r="A32" s="79" t="s">
        <v>21</v>
      </c>
      <c r="B32" s="4" t="s">
        <v>199</v>
      </c>
      <c r="C32" s="32">
        <v>36313</v>
      </c>
      <c r="D32" s="60">
        <v>98.5</v>
      </c>
      <c r="E32" s="32">
        <v>36150</v>
      </c>
      <c r="F32" s="60">
        <v>97.04</v>
      </c>
      <c r="G32" s="4">
        <v>163</v>
      </c>
      <c r="H32" s="60">
        <v>92.61</v>
      </c>
    </row>
    <row r="33" spans="1:10" x14ac:dyDescent="0.25">
      <c r="A33" s="79"/>
      <c r="B33" s="4" t="s">
        <v>200</v>
      </c>
      <c r="C33" s="4">
        <v>544</v>
      </c>
      <c r="D33" s="60">
        <v>1.48</v>
      </c>
      <c r="E33" s="32">
        <v>1075</v>
      </c>
      <c r="F33" s="60">
        <v>2.89</v>
      </c>
      <c r="G33" s="4">
        <v>13</v>
      </c>
      <c r="H33" s="60">
        <v>7.39</v>
      </c>
    </row>
    <row r="34" spans="1:10" x14ac:dyDescent="0.25">
      <c r="A34" s="79"/>
      <c r="B34" s="4" t="s">
        <v>201</v>
      </c>
      <c r="C34" s="4">
        <v>9</v>
      </c>
      <c r="D34" s="60">
        <v>0.02</v>
      </c>
      <c r="E34" s="4">
        <v>27</v>
      </c>
      <c r="F34" s="60">
        <v>7.0000000000000007E-2</v>
      </c>
      <c r="G34" s="4">
        <v>0</v>
      </c>
      <c r="H34" s="60">
        <v>0</v>
      </c>
    </row>
    <row r="35" spans="1:10" x14ac:dyDescent="0.25">
      <c r="A35" s="79"/>
      <c r="B35" s="4" t="s">
        <v>203</v>
      </c>
      <c r="C35" s="32">
        <v>36866</v>
      </c>
      <c r="D35" s="4">
        <v>100</v>
      </c>
      <c r="E35" s="32">
        <v>37252</v>
      </c>
      <c r="F35" s="4">
        <v>100</v>
      </c>
      <c r="G35" s="4">
        <v>176</v>
      </c>
      <c r="H35" s="4">
        <v>100</v>
      </c>
    </row>
    <row r="36" spans="1:10" x14ac:dyDescent="0.25">
      <c r="A36" s="79"/>
    </row>
    <row r="37" spans="1:10" x14ac:dyDescent="0.25">
      <c r="A37" s="79" t="s">
        <v>45</v>
      </c>
      <c r="B37" s="3" t="s">
        <v>199</v>
      </c>
      <c r="C37" s="29">
        <v>36565</v>
      </c>
      <c r="D37" s="63">
        <v>98.48</v>
      </c>
      <c r="E37" s="29">
        <v>36391</v>
      </c>
      <c r="F37" s="63">
        <v>97</v>
      </c>
      <c r="G37" s="3">
        <v>174</v>
      </c>
      <c r="H37" s="63">
        <v>96.13</v>
      </c>
    </row>
    <row r="38" spans="1:10" x14ac:dyDescent="0.25">
      <c r="A38" s="79"/>
      <c r="B38" s="3" t="s">
        <v>200</v>
      </c>
      <c r="C38" s="3">
        <v>555</v>
      </c>
      <c r="D38" s="63">
        <v>1.5</v>
      </c>
      <c r="E38" s="29">
        <v>1103</v>
      </c>
      <c r="F38" s="63">
        <v>2.94</v>
      </c>
      <c r="G38" s="3">
        <v>7</v>
      </c>
      <c r="H38" s="63">
        <v>3.87</v>
      </c>
    </row>
    <row r="39" spans="1:10" x14ac:dyDescent="0.25">
      <c r="A39" s="79"/>
      <c r="B39" s="3" t="s">
        <v>201</v>
      </c>
      <c r="C39" s="3">
        <v>8</v>
      </c>
      <c r="D39" s="63">
        <v>0.02</v>
      </c>
      <c r="E39" s="3">
        <v>24</v>
      </c>
      <c r="F39" s="63">
        <v>0.06</v>
      </c>
      <c r="G39" s="3">
        <v>0</v>
      </c>
      <c r="H39" s="63">
        <v>0</v>
      </c>
    </row>
    <row r="40" spans="1:10" x14ac:dyDescent="0.25">
      <c r="A40" s="79"/>
      <c r="B40" s="3" t="s">
        <v>203</v>
      </c>
      <c r="C40" s="29">
        <v>37128</v>
      </c>
      <c r="D40" s="3">
        <v>100</v>
      </c>
      <c r="E40" s="81">
        <v>37518</v>
      </c>
      <c r="F40" s="82">
        <v>100</v>
      </c>
      <c r="G40" s="3">
        <v>181</v>
      </c>
      <c r="H40" s="82">
        <v>100</v>
      </c>
    </row>
    <row r="41" spans="1:10" x14ac:dyDescent="0.25">
      <c r="A41" s="79"/>
      <c r="C41" s="3"/>
    </row>
    <row r="42" spans="1:10" x14ac:dyDescent="0.25">
      <c r="A42" s="83" t="s">
        <v>49</v>
      </c>
      <c r="B42" s="45" t="s">
        <v>199</v>
      </c>
      <c r="C42" s="29">
        <v>35484</v>
      </c>
      <c r="D42" s="84">
        <v>98.282738754708618</v>
      </c>
      <c r="E42" s="48">
        <v>35350</v>
      </c>
      <c r="F42" s="84">
        <v>96.626940739120926</v>
      </c>
      <c r="G42" s="45">
        <v>134</v>
      </c>
      <c r="H42" s="84">
        <v>89.932885906040269</v>
      </c>
      <c r="I42" s="45"/>
    </row>
    <row r="43" spans="1:10" x14ac:dyDescent="0.25">
      <c r="A43" s="83"/>
      <c r="B43" s="45" t="s">
        <v>200</v>
      </c>
      <c r="C43" s="3">
        <v>611</v>
      </c>
      <c r="D43" s="84">
        <v>1.6923332594726348</v>
      </c>
      <c r="E43" s="48">
        <v>1207</v>
      </c>
      <c r="F43" s="84">
        <v>3.2992565055762082</v>
      </c>
      <c r="G43" s="45">
        <v>15</v>
      </c>
      <c r="H43" s="84">
        <v>10.067114093959731</v>
      </c>
      <c r="I43" s="45"/>
    </row>
    <row r="44" spans="1:10" x14ac:dyDescent="0.25">
      <c r="A44" s="83"/>
      <c r="B44" s="45" t="s">
        <v>201</v>
      </c>
      <c r="C44" s="48">
        <v>9</v>
      </c>
      <c r="D44" s="84">
        <v>2.4927985818745849E-2</v>
      </c>
      <c r="E44" s="45">
        <v>27</v>
      </c>
      <c r="F44" s="84">
        <v>7.3802755302864634E-2</v>
      </c>
      <c r="G44" s="45">
        <v>0</v>
      </c>
      <c r="H44" s="84">
        <v>0</v>
      </c>
      <c r="I44" s="45"/>
    </row>
    <row r="45" spans="1:10" x14ac:dyDescent="0.25">
      <c r="A45" s="83"/>
      <c r="B45" s="45" t="s">
        <v>203</v>
      </c>
      <c r="C45" s="48">
        <v>36104</v>
      </c>
      <c r="D45" s="45">
        <v>100</v>
      </c>
      <c r="E45" s="48">
        <v>36584</v>
      </c>
      <c r="F45" s="45">
        <v>100</v>
      </c>
      <c r="G45" s="45">
        <v>149</v>
      </c>
      <c r="H45" s="45">
        <v>100</v>
      </c>
      <c r="I45" s="45"/>
    </row>
    <row r="46" spans="1:10" x14ac:dyDescent="0.25">
      <c r="A46" s="85"/>
      <c r="B46" s="30"/>
      <c r="C46" s="51"/>
      <c r="D46" s="62"/>
      <c r="E46" s="30"/>
      <c r="F46" s="62"/>
      <c r="G46" s="30"/>
      <c r="H46" s="62"/>
      <c r="I46" s="30"/>
    </row>
    <row r="47" spans="1:10" x14ac:dyDescent="0.25">
      <c r="A47" s="85" t="s">
        <v>92</v>
      </c>
      <c r="B47" s="30" t="s">
        <v>199</v>
      </c>
      <c r="C47" s="52">
        <v>36080</v>
      </c>
      <c r="D47" s="62">
        <v>98.17</v>
      </c>
      <c r="E47" s="52">
        <v>35943</v>
      </c>
      <c r="F47" s="62">
        <v>96.42</v>
      </c>
      <c r="G47" s="30">
        <v>137</v>
      </c>
      <c r="H47" s="62">
        <v>86.16</v>
      </c>
      <c r="I47" s="30"/>
      <c r="J47" s="32"/>
    </row>
    <row r="48" spans="1:10" x14ac:dyDescent="0.25">
      <c r="A48" s="85"/>
      <c r="B48" s="30" t="s">
        <v>200</v>
      </c>
      <c r="C48" s="30">
        <v>663</v>
      </c>
      <c r="D48" s="62">
        <v>1.8</v>
      </c>
      <c r="E48" s="52">
        <v>1304</v>
      </c>
      <c r="F48" s="62">
        <v>3.5</v>
      </c>
      <c r="G48" s="30">
        <v>22</v>
      </c>
      <c r="H48" s="62">
        <v>13.84</v>
      </c>
      <c r="I48" s="30"/>
    </row>
    <row r="49" spans="1:10" x14ac:dyDescent="0.25">
      <c r="A49" s="85"/>
      <c r="B49" s="30" t="s">
        <v>201</v>
      </c>
      <c r="C49" s="30">
        <v>9</v>
      </c>
      <c r="D49" s="62">
        <v>0.02</v>
      </c>
      <c r="E49" s="30">
        <v>27</v>
      </c>
      <c r="F49" s="62">
        <v>7.0000000000000007E-2</v>
      </c>
      <c r="G49" s="30">
        <v>0</v>
      </c>
      <c r="H49" s="62">
        <v>0</v>
      </c>
      <c r="I49" s="30"/>
    </row>
    <row r="50" spans="1:10" x14ac:dyDescent="0.25">
      <c r="A50" s="85"/>
      <c r="B50" s="86" t="s">
        <v>204</v>
      </c>
      <c r="C50" s="30">
        <v>1</v>
      </c>
      <c r="D50" s="62">
        <v>0</v>
      </c>
      <c r="E50" s="30">
        <v>4</v>
      </c>
      <c r="F50" s="62">
        <v>0.01</v>
      </c>
      <c r="G50" s="30">
        <v>0</v>
      </c>
      <c r="H50" s="62">
        <v>0</v>
      </c>
      <c r="I50" s="30"/>
    </row>
    <row r="51" spans="1:10" x14ac:dyDescent="0.25">
      <c r="A51" s="85"/>
      <c r="B51" s="30" t="s">
        <v>205</v>
      </c>
      <c r="C51" s="52">
        <v>36753</v>
      </c>
      <c r="D51" s="3">
        <v>100</v>
      </c>
      <c r="E51" s="52">
        <v>37278</v>
      </c>
      <c r="F51" s="3">
        <v>100</v>
      </c>
      <c r="G51" s="30">
        <v>159</v>
      </c>
      <c r="H51" s="3">
        <v>100</v>
      </c>
      <c r="I51" s="30"/>
    </row>
    <row r="52" spans="1:10" x14ac:dyDescent="0.25">
      <c r="A52" s="85"/>
      <c r="B52" s="30"/>
      <c r="C52" s="54"/>
      <c r="D52" s="62"/>
      <c r="E52" s="30"/>
      <c r="F52" s="87"/>
      <c r="G52" s="30"/>
      <c r="H52" s="30"/>
      <c r="I52" s="30"/>
    </row>
    <row r="53" spans="1:10" x14ac:dyDescent="0.25">
      <c r="A53" s="85" t="s">
        <v>122</v>
      </c>
      <c r="B53" s="30" t="s">
        <v>199</v>
      </c>
      <c r="C53" s="52">
        <v>35347</v>
      </c>
      <c r="D53" s="62">
        <v>98.22</v>
      </c>
      <c r="E53" s="52">
        <v>35197</v>
      </c>
      <c r="F53" s="62">
        <v>96.5</v>
      </c>
      <c r="G53" s="30">
        <v>150</v>
      </c>
      <c r="H53" s="62">
        <v>91.46</v>
      </c>
    </row>
    <row r="54" spans="1:10" x14ac:dyDescent="0.25">
      <c r="A54" s="85"/>
      <c r="B54" s="30" t="s">
        <v>200</v>
      </c>
      <c r="C54" s="30">
        <v>628</v>
      </c>
      <c r="D54" s="62">
        <v>1.75</v>
      </c>
      <c r="E54" s="52">
        <v>1243</v>
      </c>
      <c r="F54" s="62">
        <v>3.41</v>
      </c>
      <c r="G54" s="30">
        <v>13</v>
      </c>
      <c r="H54" s="62">
        <v>7.93</v>
      </c>
    </row>
    <row r="55" spans="1:10" x14ac:dyDescent="0.25">
      <c r="A55" s="85"/>
      <c r="B55" s="30" t="s">
        <v>201</v>
      </c>
      <c r="C55" s="30">
        <v>11</v>
      </c>
      <c r="D55" s="62">
        <v>0.03</v>
      </c>
      <c r="E55" s="30">
        <v>32</v>
      </c>
      <c r="F55" s="62">
        <v>0.09</v>
      </c>
      <c r="G55" s="30">
        <v>1</v>
      </c>
      <c r="H55" s="62">
        <v>0.61</v>
      </c>
    </row>
    <row r="56" spans="1:10" x14ac:dyDescent="0.25">
      <c r="A56" s="85"/>
      <c r="B56" s="30" t="s">
        <v>205</v>
      </c>
      <c r="C56" s="52">
        <v>35986</v>
      </c>
      <c r="D56" s="3">
        <v>100</v>
      </c>
      <c r="E56" s="52">
        <v>36472</v>
      </c>
      <c r="F56" s="3">
        <v>100</v>
      </c>
      <c r="G56" s="30">
        <v>164</v>
      </c>
      <c r="H56" s="3">
        <v>100</v>
      </c>
    </row>
    <row r="57" spans="1:10" x14ac:dyDescent="0.25">
      <c r="A57" s="85"/>
      <c r="B57" s="30"/>
      <c r="C57" s="54"/>
      <c r="D57" s="67"/>
      <c r="E57" s="54"/>
      <c r="F57" s="67"/>
      <c r="G57" s="51"/>
      <c r="H57" s="67"/>
    </row>
    <row r="58" spans="1:10" x14ac:dyDescent="0.25">
      <c r="A58" s="85" t="s">
        <v>150</v>
      </c>
      <c r="B58" s="30" t="s">
        <v>199</v>
      </c>
      <c r="C58" s="52">
        <v>35011</v>
      </c>
      <c r="D58" s="62">
        <v>98.19</v>
      </c>
      <c r="E58" s="52">
        <v>34878</v>
      </c>
      <c r="F58" s="62">
        <v>96.44</v>
      </c>
      <c r="G58" s="30">
        <v>133</v>
      </c>
      <c r="H58" s="62">
        <v>92.36</v>
      </c>
      <c r="I58" s="11"/>
    </row>
    <row r="59" spans="1:10" x14ac:dyDescent="0.25">
      <c r="A59" s="85"/>
      <c r="B59" s="30" t="s">
        <v>200</v>
      </c>
      <c r="C59" s="30">
        <v>642</v>
      </c>
      <c r="D59" s="62">
        <v>1.8</v>
      </c>
      <c r="E59" s="52">
        <v>1273</v>
      </c>
      <c r="F59" s="62">
        <v>3.52</v>
      </c>
      <c r="G59" s="30">
        <v>11</v>
      </c>
      <c r="H59" s="62">
        <v>7.64</v>
      </c>
      <c r="I59" s="11"/>
    </row>
    <row r="60" spans="1:10" x14ac:dyDescent="0.25">
      <c r="A60" s="85"/>
      <c r="B60" s="30" t="s">
        <v>201</v>
      </c>
      <c r="C60" s="30">
        <v>5</v>
      </c>
      <c r="D60" s="62">
        <v>0.01</v>
      </c>
      <c r="E60" s="30">
        <v>15</v>
      </c>
      <c r="F60" s="62">
        <v>0.04</v>
      </c>
      <c r="G60" s="30">
        <v>0</v>
      </c>
      <c r="H60" s="62">
        <v>0</v>
      </c>
      <c r="I60" s="11"/>
    </row>
    <row r="61" spans="1:10" x14ac:dyDescent="0.25">
      <c r="A61" s="85"/>
      <c r="B61" s="30" t="s">
        <v>205</v>
      </c>
      <c r="C61" s="52">
        <v>35658</v>
      </c>
      <c r="D61" s="3">
        <v>100</v>
      </c>
      <c r="E61" s="52">
        <v>36166</v>
      </c>
      <c r="F61" s="3">
        <v>100</v>
      </c>
      <c r="G61" s="30">
        <v>144</v>
      </c>
      <c r="H61" s="3">
        <v>100</v>
      </c>
      <c r="I61" s="11"/>
    </row>
    <row r="62" spans="1:10" x14ac:dyDescent="0.25">
      <c r="A62" s="88"/>
      <c r="B62" s="51"/>
      <c r="C62" s="54"/>
      <c r="D62" s="67"/>
      <c r="E62" s="54"/>
      <c r="F62" s="67"/>
      <c r="G62" s="51"/>
      <c r="H62" s="67"/>
      <c r="I62" s="11"/>
    </row>
    <row r="63" spans="1:10" x14ac:dyDescent="0.25">
      <c r="A63" s="88" t="s">
        <v>160</v>
      </c>
      <c r="B63" s="51" t="s">
        <v>206</v>
      </c>
      <c r="C63" s="54">
        <v>35718</v>
      </c>
      <c r="D63" s="67">
        <v>98.27</v>
      </c>
      <c r="E63" s="54">
        <v>35594</v>
      </c>
      <c r="F63" s="67">
        <v>96.58</v>
      </c>
      <c r="G63" s="51">
        <v>124</v>
      </c>
      <c r="H63" s="67">
        <v>90.51</v>
      </c>
      <c r="I63" s="89"/>
      <c r="J63" s="60"/>
    </row>
    <row r="64" spans="1:10" x14ac:dyDescent="0.25">
      <c r="A64" s="88"/>
      <c r="B64" s="51" t="s">
        <v>207</v>
      </c>
      <c r="C64" s="54">
        <v>611</v>
      </c>
      <c r="D64" s="67">
        <v>1.68</v>
      </c>
      <c r="E64" s="54">
        <v>1210</v>
      </c>
      <c r="F64" s="67">
        <v>3.28</v>
      </c>
      <c r="G64" s="51">
        <v>12</v>
      </c>
      <c r="H64" s="67">
        <v>8.76</v>
      </c>
      <c r="I64" s="89"/>
      <c r="J64" s="60"/>
    </row>
    <row r="65" spans="1:10" x14ac:dyDescent="0.25">
      <c r="A65" s="88"/>
      <c r="B65" s="51" t="s">
        <v>208</v>
      </c>
      <c r="C65" s="54">
        <v>17</v>
      </c>
      <c r="D65" s="67">
        <v>0.05</v>
      </c>
      <c r="E65" s="54">
        <v>50</v>
      </c>
      <c r="F65" s="67">
        <v>0.14000000000000001</v>
      </c>
      <c r="G65" s="51">
        <v>1</v>
      </c>
      <c r="H65" s="67">
        <v>0.73</v>
      </c>
      <c r="I65" s="89"/>
      <c r="J65" s="60"/>
    </row>
    <row r="66" spans="1:10" x14ac:dyDescent="0.25">
      <c r="A66" s="88"/>
      <c r="B66" s="51" t="s">
        <v>209</v>
      </c>
      <c r="C66" s="54">
        <v>36346</v>
      </c>
      <c r="D66" s="5">
        <v>100</v>
      </c>
      <c r="E66" s="54">
        <v>36854</v>
      </c>
      <c r="F66" s="5">
        <v>100</v>
      </c>
      <c r="G66" s="51">
        <v>137</v>
      </c>
      <c r="H66" s="5">
        <v>100</v>
      </c>
      <c r="I66" s="89"/>
      <c r="J66" s="60"/>
    </row>
    <row r="67" spans="1:10" x14ac:dyDescent="0.25">
      <c r="F67" s="3"/>
    </row>
    <row r="68" spans="1:10" x14ac:dyDescent="0.25">
      <c r="A68" s="2" t="s">
        <v>3</v>
      </c>
      <c r="B68" s="2" t="s">
        <v>4</v>
      </c>
    </row>
    <row r="69" spans="1:10" x14ac:dyDescent="0.25">
      <c r="A69" s="68" t="s">
        <v>5</v>
      </c>
      <c r="B69" s="68" t="s">
        <v>6</v>
      </c>
      <c r="F69" s="67"/>
    </row>
    <row r="70" spans="1:10" x14ac:dyDescent="0.25">
      <c r="F70" s="62"/>
    </row>
    <row r="71" spans="1:10" x14ac:dyDescent="0.25">
      <c r="F71" s="62"/>
    </row>
    <row r="73" spans="1:10" x14ac:dyDescent="0.25">
      <c r="F73" s="60"/>
    </row>
  </sheetData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workbookViewId="0"/>
  </sheetViews>
  <sheetFormatPr defaultColWidth="9.140625" defaultRowHeight="15" x14ac:dyDescent="0.25"/>
  <cols>
    <col min="1" max="1" width="23.140625" style="4" customWidth="1"/>
    <col min="2" max="2" width="10.5703125" style="4" customWidth="1"/>
    <col min="3" max="3" width="9.28515625" style="4" bestFit="1" customWidth="1"/>
    <col min="4" max="4" width="9.5703125" style="4" bestFit="1" customWidth="1"/>
    <col min="5" max="5" width="9.28515625" style="4" bestFit="1" customWidth="1"/>
    <col min="6" max="6" width="9.7109375" style="4" bestFit="1" customWidth="1"/>
    <col min="7" max="7" width="10.7109375" style="4" bestFit="1" customWidth="1"/>
    <col min="8" max="8" width="9.7109375" style="4" bestFit="1" customWidth="1"/>
    <col min="9" max="9" width="14.85546875" style="4" bestFit="1" customWidth="1"/>
    <col min="10" max="10" width="9.5703125" style="4" bestFit="1" customWidth="1"/>
    <col min="11" max="11" width="14" style="4" customWidth="1"/>
    <col min="12" max="12" width="12.42578125" style="4" customWidth="1"/>
    <col min="13" max="13" width="7.5703125" style="4" customWidth="1"/>
    <col min="14" max="14" width="11.140625" style="4" customWidth="1"/>
    <col min="15" max="15" width="9.140625" style="4"/>
    <col min="16" max="16" width="8.5703125" style="4" bestFit="1" customWidth="1"/>
    <col min="17" max="16384" width="9.140625" style="4"/>
  </cols>
  <sheetData>
    <row r="1" spans="1:28" x14ac:dyDescent="0.25">
      <c r="A1" s="26" t="s">
        <v>210</v>
      </c>
      <c r="B1" s="26" t="s">
        <v>165</v>
      </c>
      <c r="C1" s="27"/>
      <c r="D1" s="27"/>
    </row>
    <row r="2" spans="1:28" x14ac:dyDescent="0.25">
      <c r="A2" s="11"/>
      <c r="B2" s="28" t="s">
        <v>177</v>
      </c>
    </row>
    <row r="3" spans="1:28" x14ac:dyDescent="0.25">
      <c r="A3" s="11"/>
    </row>
    <row r="4" spans="1:28" x14ac:dyDescent="0.25">
      <c r="A4" s="90" t="s">
        <v>58</v>
      </c>
      <c r="B4" s="3"/>
      <c r="C4" s="175" t="s">
        <v>36</v>
      </c>
      <c r="D4" s="175"/>
      <c r="E4" s="175"/>
      <c r="F4" s="175"/>
      <c r="G4" s="175"/>
      <c r="H4" s="175"/>
      <c r="I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8" x14ac:dyDescent="0.25">
      <c r="A5" s="10" t="s">
        <v>50</v>
      </c>
      <c r="C5" s="174" t="s">
        <v>112</v>
      </c>
      <c r="D5" s="174"/>
      <c r="E5" s="174"/>
      <c r="F5" s="174"/>
      <c r="G5" s="174"/>
      <c r="H5" s="174"/>
      <c r="J5" s="11" t="s">
        <v>43</v>
      </c>
      <c r="W5" s="30"/>
      <c r="X5" s="30"/>
      <c r="Y5" s="45"/>
      <c r="Z5" s="45"/>
      <c r="AA5" s="45"/>
      <c r="AB5" s="45"/>
    </row>
    <row r="6" spans="1:28" x14ac:dyDescent="0.25">
      <c r="A6" s="10"/>
      <c r="B6" s="5" t="s">
        <v>23</v>
      </c>
      <c r="C6" s="91" t="s">
        <v>211</v>
      </c>
      <c r="D6" s="91" t="s">
        <v>37</v>
      </c>
      <c r="E6" s="91" t="s">
        <v>38</v>
      </c>
      <c r="F6" s="91" t="s">
        <v>39</v>
      </c>
      <c r="G6" s="91" t="s">
        <v>40</v>
      </c>
      <c r="H6" s="91" t="s">
        <v>41</v>
      </c>
      <c r="I6" s="91" t="s">
        <v>42</v>
      </c>
      <c r="N6" s="92"/>
      <c r="O6" s="174"/>
      <c r="P6" s="174"/>
      <c r="Q6" s="174"/>
      <c r="R6" s="174"/>
      <c r="S6" s="174"/>
      <c r="T6" s="174"/>
      <c r="U6" s="174"/>
      <c r="V6" s="92"/>
      <c r="W6" s="51"/>
      <c r="X6" s="30"/>
      <c r="Y6" s="45"/>
      <c r="Z6" s="45"/>
      <c r="AA6" s="45"/>
      <c r="AB6" s="45"/>
    </row>
    <row r="7" spans="1:28" x14ac:dyDescent="0.25">
      <c r="A7" s="30"/>
      <c r="B7" s="92" t="s">
        <v>106</v>
      </c>
      <c r="C7" s="93"/>
      <c r="D7" s="35"/>
      <c r="E7" s="35"/>
      <c r="F7" s="35"/>
      <c r="G7" s="35"/>
      <c r="H7" s="35"/>
      <c r="I7" s="92" t="s">
        <v>105</v>
      </c>
      <c r="O7" s="51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x14ac:dyDescent="0.25">
      <c r="A8" s="4" t="s">
        <v>212</v>
      </c>
      <c r="B8" s="29">
        <v>10</v>
      </c>
      <c r="C8" s="29">
        <v>1</v>
      </c>
      <c r="D8" s="29">
        <v>9</v>
      </c>
      <c r="E8" s="32">
        <v>0</v>
      </c>
      <c r="F8" s="32">
        <v>0</v>
      </c>
      <c r="G8" s="32">
        <v>0</v>
      </c>
      <c r="H8" s="32">
        <v>0</v>
      </c>
      <c r="I8" s="42">
        <v>0</v>
      </c>
      <c r="J8" s="32"/>
      <c r="K8" s="32"/>
    </row>
    <row r="9" spans="1:28" x14ac:dyDescent="0.25">
      <c r="A9" s="94" t="s">
        <v>33</v>
      </c>
      <c r="B9" s="95">
        <f>ROUND(B8/B28*100,2)</f>
        <v>0.03</v>
      </c>
      <c r="C9" s="95">
        <v>10</v>
      </c>
      <c r="D9" s="95">
        <v>90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32"/>
      <c r="K9" s="32"/>
      <c r="O9" s="96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x14ac:dyDescent="0.25">
      <c r="A10" s="4" t="s">
        <v>51</v>
      </c>
      <c r="B10" s="29">
        <v>119</v>
      </c>
      <c r="C10" s="29">
        <v>0</v>
      </c>
      <c r="D10" s="29">
        <v>85</v>
      </c>
      <c r="E10" s="29">
        <v>31</v>
      </c>
      <c r="F10" s="29">
        <v>3</v>
      </c>
      <c r="G10" s="29">
        <v>0</v>
      </c>
      <c r="H10" s="29">
        <v>0</v>
      </c>
      <c r="I10" s="97">
        <v>0</v>
      </c>
      <c r="J10" s="32"/>
      <c r="K10" s="32"/>
      <c r="M10" s="79"/>
    </row>
    <row r="11" spans="1:28" x14ac:dyDescent="0.25">
      <c r="A11" s="94" t="s">
        <v>33</v>
      </c>
      <c r="B11" s="95">
        <f>B10/B28*100</f>
        <v>0.32289575080045585</v>
      </c>
      <c r="C11" s="95">
        <v>0</v>
      </c>
      <c r="D11" s="95">
        <v>71.430000000000007</v>
      </c>
      <c r="E11" s="95">
        <v>26.05</v>
      </c>
      <c r="F11" s="95">
        <v>2.52</v>
      </c>
      <c r="G11" s="95">
        <v>0</v>
      </c>
      <c r="H11" s="95">
        <v>0</v>
      </c>
      <c r="I11" s="95">
        <v>0</v>
      </c>
      <c r="J11" s="32"/>
      <c r="K11" s="32"/>
      <c r="L11" s="98"/>
      <c r="M11" s="98"/>
      <c r="N11" s="79"/>
      <c r="O11" s="85"/>
      <c r="P11" s="83"/>
      <c r="Q11" s="98"/>
      <c r="R11" s="98"/>
      <c r="S11" s="98"/>
      <c r="U11" s="99"/>
      <c r="V11" s="99"/>
      <c r="W11" s="99"/>
      <c r="X11" s="99"/>
      <c r="Y11" s="45"/>
      <c r="Z11" s="45"/>
      <c r="AA11" s="45"/>
      <c r="AB11" s="45"/>
    </row>
    <row r="12" spans="1:28" x14ac:dyDescent="0.25">
      <c r="A12" s="4" t="s">
        <v>52</v>
      </c>
      <c r="B12" s="29">
        <v>197</v>
      </c>
      <c r="C12" s="29">
        <v>0</v>
      </c>
      <c r="D12" s="29">
        <v>25</v>
      </c>
      <c r="E12" s="29">
        <v>127</v>
      </c>
      <c r="F12" s="29">
        <v>44</v>
      </c>
      <c r="G12" s="29">
        <v>1</v>
      </c>
      <c r="H12" s="29">
        <v>0</v>
      </c>
      <c r="I12" s="97">
        <v>0</v>
      </c>
      <c r="J12" s="32"/>
      <c r="K12" s="32"/>
      <c r="L12" s="79"/>
      <c r="M12" s="79"/>
      <c r="N12" s="79"/>
      <c r="O12" s="79"/>
      <c r="P12" s="79"/>
      <c r="Q12" s="79"/>
      <c r="R12" s="79"/>
      <c r="S12" s="98"/>
    </row>
    <row r="13" spans="1:28" x14ac:dyDescent="0.25">
      <c r="A13" s="94" t="s">
        <v>33</v>
      </c>
      <c r="B13" s="95">
        <f>B12/B28*100</f>
        <v>0.53454170510663701</v>
      </c>
      <c r="C13" s="95">
        <v>0</v>
      </c>
      <c r="D13" s="95">
        <v>12.69</v>
      </c>
      <c r="E13" s="95">
        <v>64.47</v>
      </c>
      <c r="F13" s="95">
        <v>22.34</v>
      </c>
      <c r="G13" s="95">
        <v>0.51</v>
      </c>
      <c r="H13" s="95">
        <v>0</v>
      </c>
      <c r="I13" s="95">
        <v>0</v>
      </c>
      <c r="J13" s="32"/>
      <c r="K13" s="32"/>
      <c r="L13" s="98"/>
      <c r="M13" s="98"/>
      <c r="N13" s="79"/>
      <c r="O13" s="85"/>
      <c r="P13" s="83"/>
      <c r="Q13" s="98"/>
      <c r="R13" s="98"/>
      <c r="S13" s="98"/>
      <c r="U13" s="99"/>
      <c r="V13" s="99"/>
      <c r="W13" s="99"/>
      <c r="X13" s="99"/>
      <c r="Y13" s="45"/>
      <c r="Z13" s="45"/>
      <c r="AA13" s="45"/>
      <c r="AB13" s="45"/>
    </row>
    <row r="14" spans="1:28" x14ac:dyDescent="0.25">
      <c r="A14" s="4" t="s">
        <v>53</v>
      </c>
      <c r="B14" s="29">
        <v>386</v>
      </c>
      <c r="C14" s="32">
        <v>0</v>
      </c>
      <c r="D14" s="32">
        <v>0</v>
      </c>
      <c r="E14" s="32">
        <v>64</v>
      </c>
      <c r="F14" s="32">
        <v>284</v>
      </c>
      <c r="G14" s="32">
        <v>38</v>
      </c>
      <c r="H14" s="32">
        <v>0</v>
      </c>
      <c r="I14" s="97">
        <v>0</v>
      </c>
      <c r="J14" s="32"/>
      <c r="K14" s="32"/>
      <c r="L14" s="79"/>
      <c r="M14" s="79"/>
      <c r="N14" s="79"/>
      <c r="O14" s="79"/>
      <c r="P14" s="79"/>
      <c r="Q14" s="79"/>
      <c r="R14" s="79"/>
      <c r="S14" s="98"/>
    </row>
    <row r="15" spans="1:28" x14ac:dyDescent="0.25">
      <c r="A15" s="94" t="s">
        <v>33</v>
      </c>
      <c r="B15" s="95">
        <f>B14/B28*100</f>
        <v>1.0473761328485374</v>
      </c>
      <c r="C15" s="95">
        <v>0</v>
      </c>
      <c r="D15" s="95">
        <v>0</v>
      </c>
      <c r="E15" s="95">
        <v>16.579999999999998</v>
      </c>
      <c r="F15" s="95">
        <v>73.58</v>
      </c>
      <c r="G15" s="95">
        <v>9.84</v>
      </c>
      <c r="H15" s="95">
        <v>0</v>
      </c>
      <c r="I15" s="95">
        <v>0</v>
      </c>
      <c r="J15" s="32"/>
      <c r="K15" s="32"/>
      <c r="L15" s="98"/>
      <c r="M15" s="98"/>
      <c r="N15" s="79"/>
      <c r="O15" s="85"/>
      <c r="P15" s="83"/>
      <c r="Q15" s="98"/>
      <c r="R15" s="98"/>
      <c r="S15" s="98"/>
      <c r="U15" s="99"/>
      <c r="V15" s="99"/>
      <c r="W15" s="99"/>
      <c r="X15" s="99"/>
      <c r="Y15" s="45"/>
      <c r="Z15" s="45"/>
      <c r="AA15" s="45"/>
      <c r="AB15" s="45"/>
    </row>
    <row r="16" spans="1:28" x14ac:dyDescent="0.25">
      <c r="A16" s="34" t="s">
        <v>54</v>
      </c>
      <c r="B16" s="29">
        <v>1300</v>
      </c>
      <c r="C16" s="32">
        <v>0</v>
      </c>
      <c r="D16" s="32">
        <v>0</v>
      </c>
      <c r="E16" s="32">
        <v>5</v>
      </c>
      <c r="F16" s="32">
        <v>694</v>
      </c>
      <c r="G16" s="32">
        <v>600</v>
      </c>
      <c r="H16" s="32">
        <v>1</v>
      </c>
      <c r="I16" s="32">
        <v>0</v>
      </c>
      <c r="J16" s="32"/>
      <c r="K16" s="32"/>
      <c r="L16" s="79"/>
      <c r="M16" s="79"/>
      <c r="N16" s="79"/>
      <c r="O16" s="79"/>
      <c r="P16" s="79"/>
      <c r="Q16" s="79"/>
      <c r="R16" s="79"/>
      <c r="S16" s="98"/>
    </row>
    <row r="17" spans="1:28" x14ac:dyDescent="0.25">
      <c r="A17" s="94" t="s">
        <v>33</v>
      </c>
      <c r="B17" s="95">
        <f>B16/B28*100</f>
        <v>3.5274325717696855</v>
      </c>
      <c r="C17" s="95">
        <v>0</v>
      </c>
      <c r="D17" s="95">
        <v>0</v>
      </c>
      <c r="E17" s="95">
        <v>0.38</v>
      </c>
      <c r="F17" s="95">
        <v>53.38</v>
      </c>
      <c r="G17" s="95">
        <v>46.15</v>
      </c>
      <c r="H17" s="95">
        <v>0.08</v>
      </c>
      <c r="I17" s="95">
        <v>0</v>
      </c>
      <c r="J17" s="32"/>
      <c r="K17" s="32"/>
      <c r="L17" s="98"/>
      <c r="M17" s="98"/>
      <c r="N17" s="79"/>
      <c r="O17" s="85"/>
      <c r="P17" s="83"/>
      <c r="Q17" s="98"/>
      <c r="R17" s="98"/>
      <c r="S17" s="98"/>
      <c r="U17" s="99"/>
      <c r="V17" s="99"/>
      <c r="W17" s="99"/>
      <c r="X17" s="99"/>
      <c r="Y17" s="45"/>
      <c r="Z17" s="45"/>
      <c r="AA17" s="45"/>
      <c r="AB17" s="45"/>
    </row>
    <row r="18" spans="1:28" x14ac:dyDescent="0.25">
      <c r="A18" s="4" t="s">
        <v>87</v>
      </c>
      <c r="B18" s="29">
        <v>4905</v>
      </c>
      <c r="C18" s="32">
        <v>0</v>
      </c>
      <c r="D18" s="32">
        <v>0</v>
      </c>
      <c r="E18" s="32">
        <v>1</v>
      </c>
      <c r="F18" s="32">
        <v>733</v>
      </c>
      <c r="G18" s="32">
        <v>4131</v>
      </c>
      <c r="H18" s="32">
        <v>40</v>
      </c>
      <c r="I18" s="97">
        <v>0</v>
      </c>
      <c r="J18" s="32"/>
      <c r="K18" s="32"/>
      <c r="L18" s="79"/>
      <c r="M18" s="79"/>
      <c r="N18" s="79"/>
      <c r="O18" s="79"/>
      <c r="P18" s="79"/>
      <c r="Q18" s="79"/>
      <c r="R18" s="79"/>
      <c r="S18" s="98"/>
    </row>
    <row r="19" spans="1:28" x14ac:dyDescent="0.25">
      <c r="A19" s="94" t="s">
        <v>33</v>
      </c>
      <c r="B19" s="95">
        <f>B18/B28*100</f>
        <v>13.309274434254084</v>
      </c>
      <c r="C19" s="95">
        <v>0</v>
      </c>
      <c r="D19" s="95">
        <v>0</v>
      </c>
      <c r="E19" s="95">
        <v>0.02</v>
      </c>
      <c r="F19" s="95">
        <v>14.94</v>
      </c>
      <c r="G19" s="95">
        <v>84.22</v>
      </c>
      <c r="H19" s="95">
        <v>0.82</v>
      </c>
      <c r="I19" s="95">
        <v>0</v>
      </c>
      <c r="J19" s="32"/>
      <c r="K19" s="32"/>
      <c r="L19" s="98"/>
      <c r="M19" s="98"/>
      <c r="N19" s="79"/>
      <c r="O19" s="88"/>
      <c r="P19" s="83"/>
      <c r="Q19" s="98"/>
      <c r="R19" s="98"/>
      <c r="S19" s="98"/>
      <c r="U19" s="99"/>
      <c r="V19" s="99"/>
      <c r="W19" s="99"/>
      <c r="X19" s="99"/>
      <c r="Y19" s="45"/>
      <c r="Z19" s="45"/>
      <c r="AA19" s="45"/>
      <c r="AB19" s="45"/>
    </row>
    <row r="20" spans="1:28" x14ac:dyDescent="0.25">
      <c r="A20" s="4" t="s">
        <v>55</v>
      </c>
      <c r="B20" s="29">
        <v>13088</v>
      </c>
      <c r="C20" s="32">
        <v>0</v>
      </c>
      <c r="D20" s="32">
        <v>0</v>
      </c>
      <c r="E20" s="32">
        <v>0</v>
      </c>
      <c r="F20" s="29">
        <v>293</v>
      </c>
      <c r="G20" s="29">
        <v>12647</v>
      </c>
      <c r="H20" s="32">
        <v>148</v>
      </c>
      <c r="I20" s="97">
        <v>0</v>
      </c>
      <c r="J20" s="32"/>
      <c r="K20" s="32"/>
      <c r="L20" s="79"/>
      <c r="M20" s="79"/>
      <c r="N20" s="79"/>
      <c r="O20" s="79"/>
      <c r="P20" s="79"/>
      <c r="Q20" s="79"/>
      <c r="R20" s="79"/>
      <c r="S20" s="98"/>
    </row>
    <row r="21" spans="1:28" x14ac:dyDescent="0.25">
      <c r="A21" s="94" t="s">
        <v>33</v>
      </c>
      <c r="B21" s="95">
        <f>B20/B28*100</f>
        <v>35.513105768708961</v>
      </c>
      <c r="C21" s="95">
        <v>0</v>
      </c>
      <c r="D21" s="95">
        <v>0</v>
      </c>
      <c r="E21" s="95">
        <v>0</v>
      </c>
      <c r="F21" s="95">
        <v>2.2400000000000002</v>
      </c>
      <c r="G21" s="95">
        <v>96.63</v>
      </c>
      <c r="H21" s="95">
        <v>1.1299999999999999</v>
      </c>
      <c r="I21" s="95">
        <v>0</v>
      </c>
      <c r="J21" s="32"/>
      <c r="K21" s="32"/>
      <c r="L21" s="98"/>
      <c r="M21" s="98"/>
      <c r="N21" s="79"/>
      <c r="O21" s="85"/>
      <c r="P21" s="83"/>
      <c r="Q21" s="98"/>
      <c r="R21" s="98"/>
      <c r="S21" s="98"/>
      <c r="U21" s="99"/>
      <c r="V21" s="99"/>
      <c r="W21" s="99"/>
      <c r="X21" s="99"/>
      <c r="Y21" s="45"/>
      <c r="Z21" s="45"/>
      <c r="AA21" s="45"/>
      <c r="AB21" s="45"/>
    </row>
    <row r="22" spans="1:28" x14ac:dyDescent="0.25">
      <c r="A22" s="4" t="s">
        <v>56</v>
      </c>
      <c r="B22" s="29">
        <v>12243</v>
      </c>
      <c r="C22" s="32">
        <v>0</v>
      </c>
      <c r="D22" s="32">
        <v>0</v>
      </c>
      <c r="E22" s="32">
        <v>0</v>
      </c>
      <c r="F22" s="29">
        <v>74</v>
      </c>
      <c r="G22" s="29">
        <v>11954</v>
      </c>
      <c r="H22" s="32">
        <v>215</v>
      </c>
      <c r="I22" s="32">
        <v>0</v>
      </c>
      <c r="J22" s="32"/>
      <c r="K22" s="32"/>
    </row>
    <row r="23" spans="1:28" x14ac:dyDescent="0.25">
      <c r="A23" s="94" t="s">
        <v>33</v>
      </c>
      <c r="B23" s="63">
        <f>B22/B28*100</f>
        <v>33.220274597058662</v>
      </c>
      <c r="C23" s="95">
        <v>0</v>
      </c>
      <c r="D23" s="95">
        <v>0</v>
      </c>
      <c r="E23" s="95">
        <v>0</v>
      </c>
      <c r="F23" s="95">
        <v>0.6</v>
      </c>
      <c r="G23" s="95">
        <v>97.64</v>
      </c>
      <c r="H23" s="95">
        <v>1.76</v>
      </c>
      <c r="I23" s="95">
        <v>0</v>
      </c>
      <c r="J23" s="32"/>
      <c r="K23" s="32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100"/>
      <c r="Z23" s="45"/>
      <c r="AA23" s="45"/>
      <c r="AB23" s="45"/>
    </row>
    <row r="24" spans="1:28" x14ac:dyDescent="0.25">
      <c r="A24" s="4" t="s">
        <v>57</v>
      </c>
      <c r="B24" s="29">
        <v>3989</v>
      </c>
      <c r="C24" s="32">
        <v>0</v>
      </c>
      <c r="D24" s="32">
        <v>0</v>
      </c>
      <c r="E24" s="32">
        <v>0</v>
      </c>
      <c r="F24" s="32">
        <v>14</v>
      </c>
      <c r="G24" s="32">
        <v>3877</v>
      </c>
      <c r="H24" s="32">
        <v>98</v>
      </c>
      <c r="I24" s="97">
        <v>0</v>
      </c>
      <c r="J24" s="32"/>
      <c r="K24" s="32"/>
    </row>
    <row r="25" spans="1:28" x14ac:dyDescent="0.25">
      <c r="A25" s="94" t="s">
        <v>33</v>
      </c>
      <c r="B25" s="95">
        <f>B24/B28*100</f>
        <v>10.823791175991751</v>
      </c>
      <c r="C25" s="95">
        <v>0</v>
      </c>
      <c r="D25" s="95">
        <v>0</v>
      </c>
      <c r="E25" s="95">
        <v>0</v>
      </c>
      <c r="F25" s="95">
        <v>0.35</v>
      </c>
      <c r="G25" s="95">
        <v>97.19</v>
      </c>
      <c r="H25" s="95">
        <v>2.46</v>
      </c>
      <c r="I25" s="95">
        <v>0</v>
      </c>
      <c r="J25" s="32"/>
      <c r="K25" s="32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45"/>
      <c r="Z25" s="45"/>
      <c r="AA25" s="45"/>
      <c r="AB25" s="45"/>
    </row>
    <row r="26" spans="1:28" x14ac:dyDescent="0.25">
      <c r="A26" s="4" t="s">
        <v>44</v>
      </c>
      <c r="B26" s="29">
        <v>617</v>
      </c>
      <c r="C26" s="32">
        <v>0</v>
      </c>
      <c r="D26" s="32">
        <v>0</v>
      </c>
      <c r="E26" s="32">
        <v>0</v>
      </c>
      <c r="F26" s="32">
        <v>2</v>
      </c>
      <c r="G26" s="32">
        <v>594</v>
      </c>
      <c r="H26" s="32">
        <v>21</v>
      </c>
      <c r="I26" s="32">
        <v>0</v>
      </c>
      <c r="J26" s="32"/>
      <c r="K26" s="32"/>
    </row>
    <row r="27" spans="1:28" x14ac:dyDescent="0.25">
      <c r="A27" s="94" t="s">
        <v>33</v>
      </c>
      <c r="B27" s="95">
        <f>B26/B28*100</f>
        <v>1.6741737667553047</v>
      </c>
      <c r="C27" s="95">
        <v>0</v>
      </c>
      <c r="D27" s="95">
        <v>0</v>
      </c>
      <c r="E27" s="95">
        <v>0</v>
      </c>
      <c r="F27" s="95">
        <v>0.32</v>
      </c>
      <c r="G27" s="95">
        <v>96.27</v>
      </c>
      <c r="H27" s="95">
        <v>3.4</v>
      </c>
      <c r="I27" s="95">
        <v>0</v>
      </c>
      <c r="J27" s="32"/>
      <c r="K27" s="32"/>
    </row>
    <row r="28" spans="1:28" x14ac:dyDescent="0.25">
      <c r="A28" s="45" t="s">
        <v>213</v>
      </c>
      <c r="B28" s="54">
        <f>B8+B10+B12+B14+B16+B18+B20+B22+B24+B26</f>
        <v>36854</v>
      </c>
      <c r="C28" s="54">
        <v>1</v>
      </c>
      <c r="D28" s="54">
        <v>119</v>
      </c>
      <c r="E28" s="54">
        <v>228</v>
      </c>
      <c r="F28" s="54">
        <v>2141</v>
      </c>
      <c r="G28" s="54">
        <v>33842</v>
      </c>
      <c r="H28" s="54">
        <v>523</v>
      </c>
      <c r="I28" s="54">
        <v>0</v>
      </c>
      <c r="J28" s="32"/>
      <c r="K28" s="32"/>
      <c r="L28" s="3"/>
      <c r="M28" s="3"/>
      <c r="N28" s="3"/>
      <c r="O28" s="3"/>
      <c r="P28" s="3"/>
    </row>
    <row r="29" spans="1:28" x14ac:dyDescent="0.25">
      <c r="A29" s="49" t="s">
        <v>33</v>
      </c>
      <c r="B29" s="101">
        <v>100</v>
      </c>
      <c r="C29" s="102">
        <v>0</v>
      </c>
      <c r="D29" s="102">
        <v>0.32</v>
      </c>
      <c r="E29" s="102">
        <v>0.62</v>
      </c>
      <c r="F29" s="102">
        <v>5.81</v>
      </c>
      <c r="G29" s="102">
        <v>91.83</v>
      </c>
      <c r="H29" s="102">
        <v>1.42</v>
      </c>
      <c r="I29" s="102">
        <v>0</v>
      </c>
      <c r="J29" s="32"/>
      <c r="K29" s="32"/>
    </row>
    <row r="30" spans="1:28" x14ac:dyDescent="0.25">
      <c r="A30" s="103"/>
      <c r="B30" s="101"/>
      <c r="C30" s="102"/>
      <c r="D30" s="102"/>
      <c r="E30" s="102"/>
      <c r="F30" s="102"/>
      <c r="G30" s="102"/>
      <c r="H30" s="102"/>
      <c r="I30" s="102"/>
      <c r="J30" s="45"/>
    </row>
    <row r="31" spans="1:28" x14ac:dyDescent="0.25">
      <c r="A31" s="2" t="s">
        <v>3</v>
      </c>
      <c r="B31" s="2" t="s">
        <v>4</v>
      </c>
    </row>
    <row r="32" spans="1:28" x14ac:dyDescent="0.25">
      <c r="A32" s="68" t="s">
        <v>5</v>
      </c>
      <c r="B32" s="68" t="s">
        <v>6</v>
      </c>
    </row>
  </sheetData>
  <mergeCells count="3">
    <mergeCell ref="C5:H5"/>
    <mergeCell ref="C4:H4"/>
    <mergeCell ref="O6:U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defaultColWidth="9.140625" defaultRowHeight="15" x14ac:dyDescent="0.25"/>
  <cols>
    <col min="1" max="1" width="20.42578125" style="4" customWidth="1"/>
    <col min="2" max="2" width="10.7109375" style="4" customWidth="1"/>
    <col min="3" max="3" width="7.85546875" style="4" customWidth="1"/>
    <col min="4" max="4" width="9.5703125" style="4" bestFit="1" customWidth="1"/>
    <col min="5" max="5" width="8.42578125" style="4" customWidth="1"/>
    <col min="6" max="8" width="10.5703125" style="4" bestFit="1" customWidth="1"/>
    <col min="9" max="9" width="9.5703125" style="4" bestFit="1" customWidth="1"/>
    <col min="10" max="10" width="7.42578125" style="4" customWidth="1"/>
    <col min="11" max="11" width="9.5703125" style="4" bestFit="1" customWidth="1"/>
    <col min="12" max="12" width="13.28515625" style="4" customWidth="1"/>
    <col min="13" max="16384" width="9.140625" style="4"/>
  </cols>
  <sheetData>
    <row r="1" spans="1:24" x14ac:dyDescent="0.25">
      <c r="A1" s="26" t="s">
        <v>214</v>
      </c>
      <c r="B1" s="26" t="s">
        <v>178</v>
      </c>
      <c r="C1" s="27"/>
      <c r="D1" s="27"/>
    </row>
    <row r="2" spans="1:24" x14ac:dyDescent="0.25">
      <c r="A2" s="11"/>
      <c r="B2" s="28" t="s">
        <v>179</v>
      </c>
    </row>
    <row r="3" spans="1:24" x14ac:dyDescent="0.25">
      <c r="A3" s="11"/>
    </row>
    <row r="4" spans="1:24" x14ac:dyDescent="0.25">
      <c r="A4" s="90" t="s">
        <v>58</v>
      </c>
      <c r="B4" s="3"/>
      <c r="C4" s="175" t="s">
        <v>101</v>
      </c>
      <c r="D4" s="175"/>
      <c r="E4" s="175"/>
      <c r="F4" s="175"/>
      <c r="G4" s="175"/>
      <c r="H4" s="175"/>
      <c r="I4" s="175"/>
      <c r="J4" s="175"/>
      <c r="K4" s="175"/>
      <c r="L4" s="3"/>
    </row>
    <row r="5" spans="1:24" x14ac:dyDescent="0.25">
      <c r="A5" s="10" t="s">
        <v>50</v>
      </c>
      <c r="C5" s="174" t="s">
        <v>109</v>
      </c>
      <c r="D5" s="174"/>
      <c r="E5" s="174"/>
      <c r="F5" s="174"/>
      <c r="G5" s="174"/>
      <c r="H5" s="174"/>
      <c r="I5" s="174"/>
      <c r="J5" s="174"/>
      <c r="K5" s="174"/>
      <c r="M5" s="11" t="s">
        <v>43</v>
      </c>
    </row>
    <row r="6" spans="1:24" x14ac:dyDescent="0.25">
      <c r="A6" s="10"/>
      <c r="B6" s="91" t="s">
        <v>23</v>
      </c>
      <c r="C6" s="91" t="s">
        <v>93</v>
      </c>
      <c r="D6" s="91" t="s">
        <v>94</v>
      </c>
      <c r="E6" s="91" t="s">
        <v>95</v>
      </c>
      <c r="F6" s="91" t="s">
        <v>96</v>
      </c>
      <c r="G6" s="91" t="s">
        <v>97</v>
      </c>
      <c r="H6" s="91" t="s">
        <v>98</v>
      </c>
      <c r="I6" s="91" t="s">
        <v>99</v>
      </c>
      <c r="J6" s="91" t="s">
        <v>100</v>
      </c>
      <c r="K6" s="91" t="s">
        <v>107</v>
      </c>
      <c r="L6" s="5" t="s">
        <v>42</v>
      </c>
      <c r="N6" s="92"/>
      <c r="O6" s="174"/>
      <c r="P6" s="174"/>
      <c r="Q6" s="174"/>
      <c r="R6" s="174"/>
      <c r="S6" s="174"/>
      <c r="T6" s="174"/>
      <c r="U6" s="174"/>
      <c r="V6" s="174"/>
      <c r="W6" s="174"/>
      <c r="X6" s="92"/>
    </row>
    <row r="7" spans="1:24" x14ac:dyDescent="0.25">
      <c r="A7" s="10"/>
      <c r="B7" s="92" t="s">
        <v>106</v>
      </c>
      <c r="C7" s="91"/>
      <c r="D7" s="91"/>
      <c r="E7" s="91"/>
      <c r="F7" s="91"/>
      <c r="G7" s="91"/>
      <c r="H7" s="91"/>
      <c r="I7" s="91"/>
      <c r="J7" s="91"/>
      <c r="K7" s="91"/>
      <c r="L7" s="92" t="s">
        <v>105</v>
      </c>
      <c r="M7" s="3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x14ac:dyDescent="0.25">
      <c r="A8" s="3" t="s">
        <v>108</v>
      </c>
      <c r="B8" s="32">
        <v>10</v>
      </c>
      <c r="C8" s="32">
        <v>0</v>
      </c>
      <c r="D8" s="32">
        <v>0</v>
      </c>
      <c r="E8" s="32">
        <v>2</v>
      </c>
      <c r="F8" s="29">
        <v>4</v>
      </c>
      <c r="G8" s="32">
        <v>1</v>
      </c>
      <c r="H8" s="32">
        <v>1</v>
      </c>
      <c r="I8" s="32">
        <v>2</v>
      </c>
      <c r="J8" s="32">
        <v>0</v>
      </c>
      <c r="K8" s="32">
        <v>0</v>
      </c>
      <c r="L8" s="3">
        <v>0</v>
      </c>
      <c r="M8" s="3"/>
    </row>
    <row r="9" spans="1:24" x14ac:dyDescent="0.25">
      <c r="A9" s="94" t="s">
        <v>33</v>
      </c>
      <c r="B9" s="95">
        <v>0.03</v>
      </c>
      <c r="C9" s="95">
        <v>0</v>
      </c>
      <c r="D9" s="95">
        <v>0</v>
      </c>
      <c r="E9" s="95">
        <v>20</v>
      </c>
      <c r="F9" s="95">
        <v>40</v>
      </c>
      <c r="G9" s="95">
        <v>10</v>
      </c>
      <c r="H9" s="95">
        <v>10</v>
      </c>
      <c r="I9" s="95">
        <v>20</v>
      </c>
      <c r="J9" s="95">
        <v>0</v>
      </c>
      <c r="K9" s="95">
        <v>0</v>
      </c>
      <c r="L9" s="95">
        <v>0</v>
      </c>
      <c r="M9" s="3"/>
    </row>
    <row r="10" spans="1:24" x14ac:dyDescent="0.25">
      <c r="A10" s="3" t="s">
        <v>51</v>
      </c>
      <c r="B10" s="32">
        <v>119</v>
      </c>
      <c r="C10" s="32">
        <v>0</v>
      </c>
      <c r="D10" s="32">
        <v>3</v>
      </c>
      <c r="E10" s="32">
        <v>15</v>
      </c>
      <c r="F10" s="32">
        <v>34</v>
      </c>
      <c r="G10" s="32">
        <v>41</v>
      </c>
      <c r="H10" s="32">
        <v>19</v>
      </c>
      <c r="I10" s="32">
        <v>7</v>
      </c>
      <c r="J10" s="32">
        <v>0</v>
      </c>
      <c r="K10" s="32">
        <v>0</v>
      </c>
      <c r="L10" s="3">
        <v>0</v>
      </c>
      <c r="M10" s="3"/>
    </row>
    <row r="11" spans="1:24" x14ac:dyDescent="0.25">
      <c r="A11" s="94" t="s">
        <v>33</v>
      </c>
      <c r="B11" s="95">
        <v>0.32</v>
      </c>
      <c r="C11" s="95">
        <v>0</v>
      </c>
      <c r="D11" s="95">
        <v>2.52</v>
      </c>
      <c r="E11" s="95">
        <v>12.61</v>
      </c>
      <c r="F11" s="95">
        <v>28.57</v>
      </c>
      <c r="G11" s="95">
        <v>34.450000000000003</v>
      </c>
      <c r="H11" s="95">
        <v>15.97</v>
      </c>
      <c r="I11" s="95">
        <v>5.88</v>
      </c>
      <c r="J11" s="95">
        <v>0</v>
      </c>
      <c r="K11" s="95">
        <v>0</v>
      </c>
      <c r="L11" s="95">
        <v>0</v>
      </c>
      <c r="M11" s="3"/>
    </row>
    <row r="12" spans="1:24" x14ac:dyDescent="0.25">
      <c r="A12" s="3" t="s">
        <v>52</v>
      </c>
      <c r="B12" s="32">
        <v>197</v>
      </c>
      <c r="C12" s="32">
        <v>0</v>
      </c>
      <c r="D12" s="32">
        <v>2</v>
      </c>
      <c r="E12" s="32">
        <v>30</v>
      </c>
      <c r="F12" s="32">
        <v>55</v>
      </c>
      <c r="G12" s="32">
        <v>67</v>
      </c>
      <c r="H12" s="32">
        <v>30</v>
      </c>
      <c r="I12" s="32">
        <v>13</v>
      </c>
      <c r="J12" s="32">
        <v>0</v>
      </c>
      <c r="K12" s="32">
        <v>0</v>
      </c>
      <c r="L12" s="3">
        <v>0</v>
      </c>
      <c r="M12" s="3"/>
    </row>
    <row r="13" spans="1:24" x14ac:dyDescent="0.25">
      <c r="A13" s="94" t="s">
        <v>33</v>
      </c>
      <c r="B13" s="95">
        <v>0.53</v>
      </c>
      <c r="C13" s="95">
        <v>0</v>
      </c>
      <c r="D13" s="95">
        <v>1.02</v>
      </c>
      <c r="E13" s="95">
        <v>15.23</v>
      </c>
      <c r="F13" s="95">
        <v>27.92</v>
      </c>
      <c r="G13" s="95">
        <v>34.01</v>
      </c>
      <c r="H13" s="95">
        <v>15.23</v>
      </c>
      <c r="I13" s="95">
        <v>6.6</v>
      </c>
      <c r="J13" s="95">
        <v>0</v>
      </c>
      <c r="K13" s="95">
        <v>0</v>
      </c>
      <c r="L13" s="95">
        <v>0</v>
      </c>
      <c r="M13" s="3"/>
    </row>
    <row r="14" spans="1:24" x14ac:dyDescent="0.25">
      <c r="A14" s="3" t="s">
        <v>53</v>
      </c>
      <c r="B14" s="32">
        <v>386</v>
      </c>
      <c r="C14" s="32">
        <v>0</v>
      </c>
      <c r="D14" s="32">
        <v>13</v>
      </c>
      <c r="E14" s="32">
        <v>37</v>
      </c>
      <c r="F14" s="32">
        <v>97</v>
      </c>
      <c r="G14" s="32">
        <v>110</v>
      </c>
      <c r="H14" s="32">
        <v>100</v>
      </c>
      <c r="I14" s="32">
        <v>29</v>
      </c>
      <c r="J14" s="32">
        <v>0</v>
      </c>
      <c r="K14" s="32">
        <v>0</v>
      </c>
      <c r="L14" s="3">
        <v>0</v>
      </c>
      <c r="M14" s="3"/>
    </row>
    <row r="15" spans="1:24" x14ac:dyDescent="0.25">
      <c r="A15" s="94" t="s">
        <v>33</v>
      </c>
      <c r="B15" s="95">
        <v>1.05</v>
      </c>
      <c r="C15" s="95">
        <v>0</v>
      </c>
      <c r="D15" s="95">
        <v>3.37</v>
      </c>
      <c r="E15" s="95">
        <v>9.59</v>
      </c>
      <c r="F15" s="95">
        <v>25.13</v>
      </c>
      <c r="G15" s="95">
        <v>28.5</v>
      </c>
      <c r="H15" s="95">
        <v>25.91</v>
      </c>
      <c r="I15" s="95">
        <v>7.51</v>
      </c>
      <c r="J15" s="95">
        <v>0</v>
      </c>
      <c r="K15" s="95">
        <v>0</v>
      </c>
      <c r="L15" s="95">
        <v>0</v>
      </c>
      <c r="M15" s="3"/>
    </row>
    <row r="16" spans="1:24" x14ac:dyDescent="0.25">
      <c r="A16" s="34" t="s">
        <v>54</v>
      </c>
      <c r="B16" s="32">
        <v>1300</v>
      </c>
      <c r="C16" s="32">
        <v>0</v>
      </c>
      <c r="D16" s="32">
        <v>32</v>
      </c>
      <c r="E16" s="32">
        <v>144</v>
      </c>
      <c r="F16" s="32">
        <v>318</v>
      </c>
      <c r="G16" s="32">
        <v>427</v>
      </c>
      <c r="H16" s="32">
        <v>302</v>
      </c>
      <c r="I16" s="32">
        <v>72</v>
      </c>
      <c r="J16" s="32">
        <v>5</v>
      </c>
      <c r="K16" s="32">
        <v>0</v>
      </c>
      <c r="L16" s="3">
        <v>0</v>
      </c>
      <c r="M16" s="3"/>
    </row>
    <row r="17" spans="1:13" x14ac:dyDescent="0.25">
      <c r="A17" s="94" t="s">
        <v>33</v>
      </c>
      <c r="B17" s="95">
        <v>3.53</v>
      </c>
      <c r="C17" s="95">
        <v>0</v>
      </c>
      <c r="D17" s="95">
        <v>2.46</v>
      </c>
      <c r="E17" s="95">
        <v>11.08</v>
      </c>
      <c r="F17" s="95">
        <v>24.46</v>
      </c>
      <c r="G17" s="95">
        <v>32.85</v>
      </c>
      <c r="H17" s="95">
        <v>23.23</v>
      </c>
      <c r="I17" s="95">
        <v>5.54</v>
      </c>
      <c r="J17" s="95">
        <v>0.38</v>
      </c>
      <c r="K17" s="95">
        <v>0</v>
      </c>
      <c r="L17" s="95">
        <v>0</v>
      </c>
      <c r="M17" s="3"/>
    </row>
    <row r="18" spans="1:13" x14ac:dyDescent="0.25">
      <c r="A18" s="3" t="s">
        <v>87</v>
      </c>
      <c r="B18" s="32">
        <v>4905</v>
      </c>
      <c r="C18" s="32">
        <v>1</v>
      </c>
      <c r="D18" s="32">
        <v>170</v>
      </c>
      <c r="E18" s="32">
        <v>684</v>
      </c>
      <c r="F18" s="32">
        <v>1307</v>
      </c>
      <c r="G18" s="32">
        <v>1514</v>
      </c>
      <c r="H18" s="32">
        <v>976</v>
      </c>
      <c r="I18" s="32">
        <v>236</v>
      </c>
      <c r="J18" s="32">
        <v>17</v>
      </c>
      <c r="K18" s="32">
        <v>0</v>
      </c>
      <c r="L18" s="3">
        <v>0</v>
      </c>
      <c r="M18" s="3"/>
    </row>
    <row r="19" spans="1:13" x14ac:dyDescent="0.25">
      <c r="A19" s="94" t="s">
        <v>33</v>
      </c>
      <c r="B19" s="95">
        <v>13.31</v>
      </c>
      <c r="C19" s="95">
        <v>0.02</v>
      </c>
      <c r="D19" s="95">
        <v>3.47</v>
      </c>
      <c r="E19" s="95">
        <v>13.94</v>
      </c>
      <c r="F19" s="95">
        <v>26.65</v>
      </c>
      <c r="G19" s="95">
        <v>30.87</v>
      </c>
      <c r="H19" s="95">
        <v>19.899999999999999</v>
      </c>
      <c r="I19" s="95">
        <v>4.8099999999999996</v>
      </c>
      <c r="J19" s="95">
        <v>0.35</v>
      </c>
      <c r="K19" s="95">
        <v>0</v>
      </c>
      <c r="L19" s="95">
        <v>0</v>
      </c>
      <c r="M19" s="3"/>
    </row>
    <row r="20" spans="1:13" x14ac:dyDescent="0.25">
      <c r="A20" s="3" t="s">
        <v>55</v>
      </c>
      <c r="B20" s="29">
        <v>13088</v>
      </c>
      <c r="C20" s="29">
        <v>1</v>
      </c>
      <c r="D20" s="29">
        <v>254</v>
      </c>
      <c r="E20" s="29">
        <v>1639</v>
      </c>
      <c r="F20" s="29">
        <v>3676</v>
      </c>
      <c r="G20" s="29">
        <v>4390</v>
      </c>
      <c r="H20" s="29">
        <v>2585</v>
      </c>
      <c r="I20" s="32">
        <v>523</v>
      </c>
      <c r="J20" s="32">
        <v>19</v>
      </c>
      <c r="K20" s="32">
        <v>1</v>
      </c>
      <c r="L20" s="3">
        <v>0</v>
      </c>
      <c r="M20" s="3"/>
    </row>
    <row r="21" spans="1:13" x14ac:dyDescent="0.25">
      <c r="A21" s="94" t="s">
        <v>33</v>
      </c>
      <c r="B21" s="95">
        <v>35.51</v>
      </c>
      <c r="C21" s="95">
        <v>0.01</v>
      </c>
      <c r="D21" s="95">
        <v>1.94</v>
      </c>
      <c r="E21" s="95">
        <v>12.52</v>
      </c>
      <c r="F21" s="95">
        <v>28.09</v>
      </c>
      <c r="G21" s="95">
        <v>33.54</v>
      </c>
      <c r="H21" s="95">
        <v>19.75</v>
      </c>
      <c r="I21" s="95">
        <v>4</v>
      </c>
      <c r="J21" s="95">
        <v>0.15</v>
      </c>
      <c r="K21" s="95">
        <v>0.01</v>
      </c>
      <c r="L21" s="95">
        <v>0</v>
      </c>
      <c r="M21" s="3"/>
    </row>
    <row r="22" spans="1:13" x14ac:dyDescent="0.25">
      <c r="A22" s="3" t="s">
        <v>56</v>
      </c>
      <c r="B22" s="29">
        <v>12243</v>
      </c>
      <c r="C22" s="29">
        <v>1</v>
      </c>
      <c r="D22" s="29">
        <v>131</v>
      </c>
      <c r="E22" s="29">
        <v>1367</v>
      </c>
      <c r="F22" s="29">
        <v>3578</v>
      </c>
      <c r="G22" s="29">
        <v>4246</v>
      </c>
      <c r="H22" s="29">
        <v>2407</v>
      </c>
      <c r="I22" s="32">
        <v>490</v>
      </c>
      <c r="J22" s="32">
        <v>23</v>
      </c>
      <c r="K22" s="32">
        <v>0</v>
      </c>
      <c r="L22" s="3">
        <v>0</v>
      </c>
      <c r="M22" s="3"/>
    </row>
    <row r="23" spans="1:13" x14ac:dyDescent="0.25">
      <c r="A23" s="94" t="s">
        <v>33</v>
      </c>
      <c r="B23" s="95">
        <v>33.22</v>
      </c>
      <c r="C23" s="95">
        <v>0.01</v>
      </c>
      <c r="D23" s="95">
        <v>1.07</v>
      </c>
      <c r="E23" s="95">
        <v>11.17</v>
      </c>
      <c r="F23" s="95">
        <v>29.22</v>
      </c>
      <c r="G23" s="95">
        <v>34.68</v>
      </c>
      <c r="H23" s="95">
        <v>19.66</v>
      </c>
      <c r="I23" s="95">
        <v>4</v>
      </c>
      <c r="J23" s="95">
        <v>0.19</v>
      </c>
      <c r="K23" s="95">
        <v>0</v>
      </c>
      <c r="L23" s="95">
        <v>0</v>
      </c>
      <c r="M23" s="3"/>
    </row>
    <row r="24" spans="1:13" x14ac:dyDescent="0.25">
      <c r="A24" s="3" t="s">
        <v>57</v>
      </c>
      <c r="B24" s="29">
        <v>3989</v>
      </c>
      <c r="C24" s="29">
        <v>0</v>
      </c>
      <c r="D24" s="29">
        <v>28</v>
      </c>
      <c r="E24" s="29">
        <v>377</v>
      </c>
      <c r="F24" s="29">
        <v>1088</v>
      </c>
      <c r="G24" s="29">
        <v>1426</v>
      </c>
      <c r="H24" s="29">
        <v>865</v>
      </c>
      <c r="I24" s="32">
        <v>196</v>
      </c>
      <c r="J24" s="32">
        <v>9</v>
      </c>
      <c r="K24" s="32">
        <v>0</v>
      </c>
      <c r="L24" s="3">
        <v>0</v>
      </c>
      <c r="M24" s="3"/>
    </row>
    <row r="25" spans="1:13" x14ac:dyDescent="0.25">
      <c r="A25" s="94" t="s">
        <v>33</v>
      </c>
      <c r="B25" s="95">
        <v>10.82</v>
      </c>
      <c r="C25" s="95">
        <v>0</v>
      </c>
      <c r="D25" s="95">
        <v>0.7</v>
      </c>
      <c r="E25" s="95">
        <v>9.4499999999999993</v>
      </c>
      <c r="F25" s="95">
        <v>27.28</v>
      </c>
      <c r="G25" s="95">
        <v>35.75</v>
      </c>
      <c r="H25" s="95">
        <v>21.68</v>
      </c>
      <c r="I25" s="95">
        <v>4.91</v>
      </c>
      <c r="J25" s="95">
        <v>0.23</v>
      </c>
      <c r="K25" s="95">
        <v>0</v>
      </c>
      <c r="L25" s="95">
        <v>0</v>
      </c>
      <c r="M25" s="3"/>
    </row>
    <row r="26" spans="1:13" x14ac:dyDescent="0.25">
      <c r="A26" s="4" t="s">
        <v>44</v>
      </c>
      <c r="B26" s="32">
        <v>617</v>
      </c>
      <c r="C26" s="32">
        <v>0</v>
      </c>
      <c r="D26" s="32">
        <v>4</v>
      </c>
      <c r="E26" s="32">
        <v>43</v>
      </c>
      <c r="F26" s="32">
        <v>166</v>
      </c>
      <c r="G26" s="32">
        <v>236</v>
      </c>
      <c r="H26" s="32">
        <v>142</v>
      </c>
      <c r="I26" s="32">
        <v>25</v>
      </c>
      <c r="J26" s="32">
        <v>1</v>
      </c>
      <c r="K26" s="32">
        <v>0</v>
      </c>
      <c r="L26" s="4">
        <v>0</v>
      </c>
    </row>
    <row r="27" spans="1:13" x14ac:dyDescent="0.25">
      <c r="A27" s="94" t="s">
        <v>33</v>
      </c>
      <c r="B27" s="95">
        <v>1.67</v>
      </c>
      <c r="C27" s="95">
        <v>0</v>
      </c>
      <c r="D27" s="95">
        <v>0.65</v>
      </c>
      <c r="E27" s="95">
        <v>6.97</v>
      </c>
      <c r="F27" s="95">
        <v>26.9</v>
      </c>
      <c r="G27" s="95">
        <v>38.25</v>
      </c>
      <c r="H27" s="95">
        <v>23.01</v>
      </c>
      <c r="I27" s="95">
        <v>4.05</v>
      </c>
      <c r="J27" s="95">
        <v>0.16</v>
      </c>
      <c r="K27" s="95">
        <v>0</v>
      </c>
      <c r="L27" s="95">
        <v>0</v>
      </c>
    </row>
    <row r="28" spans="1:13" x14ac:dyDescent="0.25">
      <c r="A28" s="45" t="s">
        <v>1</v>
      </c>
      <c r="B28" s="75">
        <v>36854</v>
      </c>
      <c r="C28" s="75">
        <v>3</v>
      </c>
      <c r="D28" s="75">
        <v>637</v>
      </c>
      <c r="E28" s="75">
        <v>4338</v>
      </c>
      <c r="F28" s="75">
        <v>10323</v>
      </c>
      <c r="G28" s="75">
        <v>12458</v>
      </c>
      <c r="H28" s="75">
        <v>7427</v>
      </c>
      <c r="I28" s="75">
        <v>1593</v>
      </c>
      <c r="J28" s="75">
        <v>74</v>
      </c>
      <c r="K28" s="75">
        <v>1</v>
      </c>
      <c r="L28" s="54">
        <v>0</v>
      </c>
    </row>
    <row r="29" spans="1:13" x14ac:dyDescent="0.25">
      <c r="A29" s="49" t="s">
        <v>33</v>
      </c>
      <c r="B29" s="101">
        <v>100</v>
      </c>
      <c r="C29" s="102">
        <v>0.01</v>
      </c>
      <c r="D29" s="102">
        <v>1.73</v>
      </c>
      <c r="E29" s="102">
        <v>11.77</v>
      </c>
      <c r="F29" s="102">
        <v>28.01</v>
      </c>
      <c r="G29" s="102">
        <v>33.799999999999997</v>
      </c>
      <c r="H29" s="102">
        <v>20.149999999999999</v>
      </c>
      <c r="I29" s="102">
        <v>4.32</v>
      </c>
      <c r="J29" s="102">
        <v>0.2</v>
      </c>
      <c r="K29" s="102">
        <v>0</v>
      </c>
      <c r="L29" s="102">
        <v>0</v>
      </c>
    </row>
    <row r="30" spans="1:13" x14ac:dyDescent="0.25">
      <c r="A30" s="103"/>
      <c r="B30" s="101"/>
      <c r="C30" s="60"/>
      <c r="D30" s="60"/>
      <c r="E30" s="60"/>
      <c r="F30" s="60"/>
      <c r="G30" s="60"/>
      <c r="H30" s="60"/>
      <c r="I30" s="60"/>
      <c r="J30" s="60"/>
      <c r="K30" s="60"/>
      <c r="L30" s="67"/>
      <c r="M30" s="45"/>
    </row>
    <row r="31" spans="1:13" x14ac:dyDescent="0.25">
      <c r="A31" s="2" t="s">
        <v>3</v>
      </c>
      <c r="B31" s="2" t="s">
        <v>4</v>
      </c>
      <c r="C31" s="3"/>
      <c r="D31" s="1"/>
      <c r="E31" s="1"/>
      <c r="F31" s="1"/>
      <c r="G31" s="3"/>
      <c r="H31" s="3"/>
      <c r="I31" s="3"/>
      <c r="J31" s="3"/>
      <c r="K31" s="3"/>
      <c r="L31" s="3"/>
    </row>
    <row r="32" spans="1:13" x14ac:dyDescent="0.25">
      <c r="A32" s="68" t="s">
        <v>5</v>
      </c>
      <c r="B32" s="68" t="s">
        <v>6</v>
      </c>
      <c r="L32" s="32"/>
    </row>
    <row r="33" spans="1:12" x14ac:dyDescent="0.25">
      <c r="A33" s="68"/>
      <c r="B33" s="68"/>
      <c r="L33" s="32"/>
    </row>
    <row r="35" spans="1:12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2" x14ac:dyDescent="0.25">
      <c r="B36" s="104"/>
    </row>
  </sheetData>
  <mergeCells count="3">
    <mergeCell ref="C4:K4"/>
    <mergeCell ref="C5:K5"/>
    <mergeCell ref="O6:W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defaultColWidth="9.140625" defaultRowHeight="15" x14ac:dyDescent="0.25"/>
  <cols>
    <col min="1" max="1" width="21.85546875" style="4" customWidth="1"/>
    <col min="2" max="2" width="13.5703125" style="4" customWidth="1"/>
    <col min="3" max="7" width="9.140625" style="4"/>
    <col min="8" max="8" width="13.7109375" style="4" bestFit="1" customWidth="1"/>
    <col min="9" max="9" width="6.140625" style="4" customWidth="1"/>
    <col min="10" max="10" width="9.5703125" style="4" bestFit="1" customWidth="1"/>
    <col min="11" max="16384" width="9.140625" style="4"/>
  </cols>
  <sheetData>
    <row r="1" spans="1:10" x14ac:dyDescent="0.25">
      <c r="A1" s="109" t="s">
        <v>232</v>
      </c>
      <c r="B1" s="11" t="s">
        <v>180</v>
      </c>
    </row>
    <row r="2" spans="1:10" x14ac:dyDescent="0.25">
      <c r="A2" s="3"/>
      <c r="B2" s="10" t="s">
        <v>181</v>
      </c>
      <c r="C2" s="3"/>
    </row>
    <row r="3" spans="1:10" ht="15.75" thickBot="1" x14ac:dyDescent="0.3">
      <c r="A3" s="3"/>
      <c r="B3" s="3"/>
      <c r="C3" s="3"/>
      <c r="I3" s="106"/>
    </row>
    <row r="4" spans="1:10" ht="15.75" thickBot="1" x14ac:dyDescent="0.3">
      <c r="A4" s="110"/>
      <c r="B4" s="110"/>
      <c r="C4" s="111" t="s">
        <v>233</v>
      </c>
      <c r="D4" s="111"/>
      <c r="E4" s="111"/>
      <c r="F4" s="111"/>
      <c r="G4" s="111"/>
      <c r="H4" s="110"/>
      <c r="I4" s="106"/>
    </row>
    <row r="5" spans="1:10" x14ac:dyDescent="0.25">
      <c r="A5" s="112" t="s">
        <v>114</v>
      </c>
      <c r="B5" s="113" t="s">
        <v>60</v>
      </c>
      <c r="C5" s="114">
        <v>0</v>
      </c>
      <c r="D5" s="115" t="s">
        <v>224</v>
      </c>
      <c r="E5" s="115" t="s">
        <v>225</v>
      </c>
      <c r="F5" s="115" t="s">
        <v>226</v>
      </c>
      <c r="G5" s="116" t="s">
        <v>227</v>
      </c>
      <c r="H5" s="113" t="s">
        <v>88</v>
      </c>
    </row>
    <row r="6" spans="1:10" ht="15.75" thickBot="1" x14ac:dyDescent="0.3">
      <c r="A6" s="117" t="s">
        <v>115</v>
      </c>
      <c r="B6" s="118" t="s">
        <v>116</v>
      </c>
      <c r="C6" s="176"/>
      <c r="D6" s="176"/>
      <c r="E6" s="176"/>
      <c r="F6" s="176"/>
      <c r="G6" s="176"/>
      <c r="H6" s="118" t="s">
        <v>117</v>
      </c>
      <c r="I6" s="106"/>
    </row>
    <row r="7" spans="1:10" x14ac:dyDescent="0.25">
      <c r="A7" s="119" t="s">
        <v>92</v>
      </c>
      <c r="B7" s="120">
        <v>36753</v>
      </c>
      <c r="C7" s="121">
        <v>58</v>
      </c>
      <c r="D7" s="121">
        <v>598</v>
      </c>
      <c r="E7" s="122">
        <v>2433</v>
      </c>
      <c r="F7" s="122">
        <v>6956</v>
      </c>
      <c r="G7" s="122">
        <v>26547</v>
      </c>
      <c r="H7" s="121">
        <v>161</v>
      </c>
    </row>
    <row r="8" spans="1:10" x14ac:dyDescent="0.25">
      <c r="A8" s="119"/>
      <c r="B8" s="123" t="s">
        <v>139</v>
      </c>
      <c r="C8" s="124">
        <v>0.16</v>
      </c>
      <c r="D8" s="124">
        <v>1.63</v>
      </c>
      <c r="E8" s="124">
        <v>6.65</v>
      </c>
      <c r="F8" s="124">
        <v>19.010000000000002</v>
      </c>
      <c r="G8" s="124">
        <v>72.55</v>
      </c>
      <c r="H8" s="124"/>
      <c r="J8" s="124"/>
    </row>
    <row r="9" spans="1:10" x14ac:dyDescent="0.25">
      <c r="A9" s="119"/>
      <c r="B9" s="123"/>
      <c r="C9" s="121"/>
      <c r="D9" s="121"/>
      <c r="E9" s="121"/>
      <c r="F9" s="122"/>
      <c r="G9" s="122"/>
      <c r="H9" s="121"/>
    </row>
    <row r="10" spans="1:10" x14ac:dyDescent="0.25">
      <c r="A10" s="125" t="s">
        <v>122</v>
      </c>
      <c r="B10" s="120">
        <v>35986</v>
      </c>
      <c r="C10" s="126">
        <v>43</v>
      </c>
      <c r="D10" s="126">
        <v>610</v>
      </c>
      <c r="E10" s="122">
        <v>1841</v>
      </c>
      <c r="F10" s="122">
        <v>8163</v>
      </c>
      <c r="G10" s="122">
        <v>25248</v>
      </c>
      <c r="H10" s="126">
        <v>81</v>
      </c>
    </row>
    <row r="11" spans="1:10" x14ac:dyDescent="0.25">
      <c r="A11" s="3"/>
      <c r="B11" s="127" t="s">
        <v>149</v>
      </c>
      <c r="C11" s="124">
        <v>0.12</v>
      </c>
      <c r="D11" s="124">
        <v>1.7</v>
      </c>
      <c r="E11" s="124">
        <v>5.13</v>
      </c>
      <c r="F11" s="124">
        <v>22.73</v>
      </c>
      <c r="G11" s="124">
        <v>70.319999999999993</v>
      </c>
      <c r="H11" s="9"/>
      <c r="J11" s="9"/>
    </row>
    <row r="12" spans="1:10" x14ac:dyDescent="0.25">
      <c r="A12" s="3"/>
      <c r="B12" s="3"/>
      <c r="C12" s="107"/>
      <c r="D12" s="43"/>
      <c r="E12" s="43"/>
      <c r="F12" s="43"/>
      <c r="G12" s="43"/>
      <c r="H12" s="43"/>
    </row>
    <row r="13" spans="1:10" x14ac:dyDescent="0.25">
      <c r="A13" s="125" t="s">
        <v>150</v>
      </c>
      <c r="B13" s="120">
        <v>35658</v>
      </c>
      <c r="C13" s="126">
        <v>282</v>
      </c>
      <c r="D13" s="126">
        <v>596</v>
      </c>
      <c r="E13" s="122">
        <v>2510</v>
      </c>
      <c r="F13" s="122">
        <v>7625</v>
      </c>
      <c r="G13" s="122">
        <v>24627</v>
      </c>
      <c r="H13" s="126">
        <v>18</v>
      </c>
    </row>
    <row r="14" spans="1:10" x14ac:dyDescent="0.25">
      <c r="A14" s="125"/>
      <c r="B14" s="127" t="s">
        <v>151</v>
      </c>
      <c r="C14" s="124">
        <v>0.79</v>
      </c>
      <c r="D14" s="124">
        <v>1.67</v>
      </c>
      <c r="E14" s="124">
        <v>7.04</v>
      </c>
      <c r="F14" s="124">
        <v>21.39</v>
      </c>
      <c r="G14" s="124">
        <v>69.11</v>
      </c>
      <c r="H14" s="9"/>
      <c r="J14" s="9"/>
    </row>
    <row r="15" spans="1:10" x14ac:dyDescent="0.25">
      <c r="A15" s="3"/>
      <c r="B15" s="3"/>
      <c r="C15" s="77"/>
      <c r="D15" s="77"/>
      <c r="E15" s="77"/>
      <c r="F15" s="77"/>
      <c r="G15" s="77"/>
      <c r="H15" s="77"/>
    </row>
    <row r="16" spans="1:10" x14ac:dyDescent="0.25">
      <c r="A16" s="128" t="s">
        <v>160</v>
      </c>
      <c r="B16" s="129">
        <v>36346</v>
      </c>
      <c r="C16" s="130">
        <v>549</v>
      </c>
      <c r="D16" s="130">
        <v>520</v>
      </c>
      <c r="E16" s="130">
        <v>2278</v>
      </c>
      <c r="F16" s="130">
        <v>6953</v>
      </c>
      <c r="G16" s="130">
        <v>25892</v>
      </c>
      <c r="H16" s="130">
        <v>154</v>
      </c>
    </row>
    <row r="17" spans="1:10" x14ac:dyDescent="0.25">
      <c r="A17" s="3"/>
      <c r="B17" s="131" t="s">
        <v>167</v>
      </c>
      <c r="C17" s="132">
        <v>1.52</v>
      </c>
      <c r="D17" s="132">
        <v>1.44</v>
      </c>
      <c r="E17" s="132">
        <v>6.29</v>
      </c>
      <c r="F17" s="132">
        <v>19.21</v>
      </c>
      <c r="G17" s="132">
        <v>71.540000000000006</v>
      </c>
      <c r="H17" s="133"/>
      <c r="J17" s="134"/>
    </row>
    <row r="18" spans="1:10" x14ac:dyDescent="0.25">
      <c r="A18" s="3"/>
      <c r="B18" s="3"/>
      <c r="C18" s="63"/>
      <c r="D18" s="63"/>
      <c r="E18" s="63"/>
      <c r="F18" s="63"/>
      <c r="G18" s="63"/>
      <c r="H18" s="32"/>
    </row>
    <row r="19" spans="1:10" x14ac:dyDescent="0.25">
      <c r="A19" s="2" t="s">
        <v>3</v>
      </c>
      <c r="B19" s="2" t="s">
        <v>4</v>
      </c>
      <c r="C19" s="3"/>
      <c r="D19" s="3"/>
      <c r="E19" s="3"/>
      <c r="F19" s="3"/>
    </row>
    <row r="20" spans="1:10" x14ac:dyDescent="0.25">
      <c r="A20" s="68" t="s">
        <v>5</v>
      </c>
      <c r="B20" s="68" t="s">
        <v>6</v>
      </c>
      <c r="C20" s="3"/>
      <c r="D20" s="3"/>
      <c r="E20" s="3"/>
      <c r="F20" s="3"/>
      <c r="H20" s="32"/>
    </row>
    <row r="21" spans="1:10" x14ac:dyDescent="0.25">
      <c r="A21" s="3"/>
      <c r="B21" s="108"/>
      <c r="C21" s="3"/>
      <c r="D21" s="3"/>
      <c r="E21" s="3"/>
      <c r="F21" s="3"/>
      <c r="H21" s="32"/>
    </row>
    <row r="22" spans="1:10" x14ac:dyDescent="0.25">
      <c r="A22" s="45" t="s">
        <v>140</v>
      </c>
      <c r="B22" s="3"/>
      <c r="C22" s="127"/>
      <c r="D22" s="3"/>
      <c r="E22" s="3"/>
      <c r="F22" s="3"/>
    </row>
    <row r="23" spans="1:10" x14ac:dyDescent="0.25">
      <c r="A23" s="105" t="s">
        <v>223</v>
      </c>
      <c r="B23" s="108"/>
      <c r="C23" s="3"/>
      <c r="D23" s="3"/>
      <c r="E23" s="3"/>
      <c r="F23" s="3"/>
    </row>
    <row r="24" spans="1:10" x14ac:dyDescent="0.25">
      <c r="A24" s="3"/>
      <c r="B24" s="29"/>
      <c r="C24" s="3"/>
      <c r="D24" s="3"/>
      <c r="E24" s="3"/>
      <c r="F24" s="3"/>
    </row>
    <row r="25" spans="1:10" x14ac:dyDescent="0.25">
      <c r="A25" s="3"/>
      <c r="B25" s="3"/>
      <c r="C25" s="3"/>
    </row>
    <row r="26" spans="1:10" x14ac:dyDescent="0.25">
      <c r="A26" s="3"/>
      <c r="B26" s="3"/>
      <c r="C26" s="63"/>
      <c r="D26" s="63"/>
      <c r="E26" s="63"/>
      <c r="F26" s="63"/>
      <c r="G26" s="63"/>
    </row>
    <row r="27" spans="1:10" x14ac:dyDescent="0.25">
      <c r="A27" s="3"/>
      <c r="B27" s="3"/>
      <c r="C27" s="3"/>
    </row>
    <row r="28" spans="1:10" x14ac:dyDescent="0.25">
      <c r="A28" s="3"/>
      <c r="B28" s="3"/>
      <c r="C28" s="3"/>
    </row>
    <row r="29" spans="1:10" x14ac:dyDescent="0.25">
      <c r="A29" s="3"/>
      <c r="B29" s="3"/>
      <c r="C29" s="3"/>
    </row>
    <row r="30" spans="1:10" x14ac:dyDescent="0.25">
      <c r="A30" s="3"/>
      <c r="B30" s="3"/>
      <c r="C30" s="3"/>
    </row>
    <row r="31" spans="1:10" x14ac:dyDescent="0.25">
      <c r="A31" s="3"/>
      <c r="B31" s="3"/>
      <c r="C31" s="3"/>
    </row>
    <row r="32" spans="1:10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  <row r="37" spans="1:3" x14ac:dyDescent="0.25">
      <c r="A37" s="3"/>
      <c r="B37" s="3"/>
      <c r="C37" s="3"/>
    </row>
  </sheetData>
  <mergeCells count="1">
    <mergeCell ref="C6:G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ColWidth="9.140625" defaultRowHeight="15" x14ac:dyDescent="0.25"/>
  <cols>
    <col min="1" max="1" width="20.7109375" style="4" customWidth="1"/>
    <col min="2" max="2" width="21.42578125" style="4" customWidth="1"/>
    <col min="3" max="3" width="12.85546875" style="4" customWidth="1"/>
    <col min="4" max="7" width="9.140625" style="4"/>
    <col min="8" max="8" width="13.140625" style="4" customWidth="1"/>
    <col min="9" max="9" width="9.140625" style="4"/>
    <col min="10" max="10" width="9.5703125" style="4" bestFit="1" customWidth="1"/>
    <col min="11" max="16384" width="9.140625" style="4"/>
  </cols>
  <sheetData>
    <row r="1" spans="1:10" x14ac:dyDescent="0.25">
      <c r="A1" s="109" t="s">
        <v>234</v>
      </c>
      <c r="B1" s="11" t="s">
        <v>182</v>
      </c>
    </row>
    <row r="2" spans="1:10" x14ac:dyDescent="0.25">
      <c r="B2" s="135" t="s">
        <v>251</v>
      </c>
    </row>
    <row r="3" spans="1:10" ht="15.75" thickBot="1" x14ac:dyDescent="0.3">
      <c r="A3" s="136"/>
    </row>
    <row r="4" spans="1:10" x14ac:dyDescent="0.25">
      <c r="A4" s="177" t="s">
        <v>124</v>
      </c>
      <c r="B4" s="177"/>
      <c r="C4" s="177"/>
      <c r="D4" s="177"/>
      <c r="E4" s="177"/>
      <c r="F4" s="177"/>
      <c r="G4" s="177"/>
      <c r="H4" s="177"/>
    </row>
    <row r="5" spans="1:10" ht="15.75" thickBot="1" x14ac:dyDescent="0.3">
      <c r="A5" s="178" t="s">
        <v>123</v>
      </c>
      <c r="B5" s="178"/>
      <c r="C5" s="178"/>
      <c r="D5" s="178"/>
      <c r="E5" s="178"/>
      <c r="F5" s="178"/>
      <c r="G5" s="178"/>
      <c r="H5" s="178"/>
    </row>
    <row r="6" spans="1:10" x14ac:dyDescent="0.25">
      <c r="A6" s="112" t="s">
        <v>114</v>
      </c>
      <c r="B6" s="113" t="s">
        <v>60</v>
      </c>
      <c r="C6" s="137" t="s">
        <v>119</v>
      </c>
      <c r="D6" s="115" t="s">
        <v>228</v>
      </c>
      <c r="E6" s="115" t="s">
        <v>229</v>
      </c>
      <c r="F6" s="115" t="s">
        <v>230</v>
      </c>
      <c r="G6" s="115" t="s">
        <v>231</v>
      </c>
      <c r="H6" s="113" t="s">
        <v>88</v>
      </c>
    </row>
    <row r="7" spans="1:10" ht="15.75" thickBot="1" x14ac:dyDescent="0.3">
      <c r="A7" s="117" t="s">
        <v>118</v>
      </c>
      <c r="B7" s="118" t="s">
        <v>106</v>
      </c>
      <c r="C7" s="138" t="s">
        <v>120</v>
      </c>
      <c r="D7" s="106"/>
      <c r="E7" s="106"/>
      <c r="F7" s="106"/>
      <c r="G7" s="106"/>
      <c r="H7" s="118" t="s">
        <v>105</v>
      </c>
    </row>
    <row r="8" spans="1:10" x14ac:dyDescent="0.25">
      <c r="A8" s="119" t="s">
        <v>92</v>
      </c>
      <c r="B8" s="139">
        <v>36753</v>
      </c>
      <c r="C8" s="119">
        <v>58</v>
      </c>
      <c r="D8" s="140">
        <v>21208</v>
      </c>
      <c r="E8" s="140">
        <v>7977</v>
      </c>
      <c r="F8" s="140">
        <v>2285</v>
      </c>
      <c r="G8" s="119">
        <v>610</v>
      </c>
      <c r="H8" s="140">
        <v>4615</v>
      </c>
    </row>
    <row r="9" spans="1:10" x14ac:dyDescent="0.25">
      <c r="A9" s="141"/>
      <c r="B9" s="142" t="s">
        <v>126</v>
      </c>
      <c r="C9" s="143">
        <v>0.18</v>
      </c>
      <c r="D9" s="143">
        <v>65.989999999999995</v>
      </c>
      <c r="E9" s="143">
        <v>24.82</v>
      </c>
      <c r="F9" s="143">
        <v>7.11</v>
      </c>
      <c r="G9" s="143">
        <v>1.9</v>
      </c>
      <c r="H9" s="144"/>
    </row>
    <row r="10" spans="1:10" x14ac:dyDescent="0.25">
      <c r="A10" s="45"/>
      <c r="B10" s="45"/>
      <c r="C10" s="45"/>
      <c r="D10" s="45"/>
      <c r="E10" s="45"/>
      <c r="F10" s="45"/>
      <c r="G10" s="45"/>
      <c r="H10" s="45"/>
    </row>
    <row r="11" spans="1:10" x14ac:dyDescent="0.25">
      <c r="A11" s="4" t="s">
        <v>122</v>
      </c>
      <c r="B11" s="145">
        <v>35986</v>
      </c>
      <c r="C11" s="30">
        <v>43</v>
      </c>
      <c r="D11" s="52">
        <v>23110</v>
      </c>
      <c r="E11" s="52">
        <v>9258</v>
      </c>
      <c r="F11" s="52">
        <v>1982</v>
      </c>
      <c r="G11" s="30">
        <v>589</v>
      </c>
      <c r="H11" s="52">
        <v>1004</v>
      </c>
    </row>
    <row r="12" spans="1:10" x14ac:dyDescent="0.25">
      <c r="B12" s="146" t="s">
        <v>148</v>
      </c>
      <c r="C12" s="143">
        <v>0.12</v>
      </c>
      <c r="D12" s="143">
        <v>66.06</v>
      </c>
      <c r="E12" s="143">
        <v>26.47</v>
      </c>
      <c r="F12" s="143">
        <v>5.67</v>
      </c>
      <c r="G12" s="143">
        <v>1.68</v>
      </c>
      <c r="H12" s="84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</row>
    <row r="14" spans="1:10" x14ac:dyDescent="0.25">
      <c r="A14" s="4" t="s">
        <v>150</v>
      </c>
      <c r="B14" s="145">
        <v>35658</v>
      </c>
      <c r="C14" s="30">
        <v>282</v>
      </c>
      <c r="D14" s="52">
        <v>23054</v>
      </c>
      <c r="E14" s="52">
        <v>9080</v>
      </c>
      <c r="F14" s="52">
        <v>2108</v>
      </c>
      <c r="G14" s="30">
        <v>559</v>
      </c>
      <c r="H14" s="52">
        <v>575</v>
      </c>
      <c r="J14" s="60"/>
    </row>
    <row r="15" spans="1:10" x14ac:dyDescent="0.25">
      <c r="A15" s="11"/>
      <c r="B15" s="146" t="s">
        <v>154</v>
      </c>
      <c r="C15" s="143">
        <v>0.8</v>
      </c>
      <c r="D15" s="143">
        <v>65.709999999999994</v>
      </c>
      <c r="E15" s="143">
        <v>25.89</v>
      </c>
      <c r="F15" s="143">
        <v>6.01</v>
      </c>
      <c r="G15" s="143">
        <v>1.59</v>
      </c>
      <c r="H15" s="84"/>
    </row>
    <row r="16" spans="1:10" x14ac:dyDescent="0.25">
      <c r="J16" s="60"/>
    </row>
    <row r="17" spans="1:9" x14ac:dyDescent="0.25">
      <c r="A17" s="11" t="s">
        <v>160</v>
      </c>
      <c r="B17" s="147">
        <v>36346</v>
      </c>
      <c r="C17" s="54">
        <v>549</v>
      </c>
      <c r="D17" s="54">
        <v>24028</v>
      </c>
      <c r="E17" s="54">
        <v>9087</v>
      </c>
      <c r="F17" s="54">
        <v>2087</v>
      </c>
      <c r="G17" s="51">
        <v>422</v>
      </c>
      <c r="H17" s="54">
        <v>173</v>
      </c>
      <c r="I17" s="32"/>
    </row>
    <row r="18" spans="1:9" x14ac:dyDescent="0.25">
      <c r="B18" s="148" t="s">
        <v>168</v>
      </c>
      <c r="C18" s="149">
        <v>1.52</v>
      </c>
      <c r="D18" s="149">
        <v>66.430000000000007</v>
      </c>
      <c r="E18" s="149">
        <v>25.12</v>
      </c>
      <c r="F18" s="149">
        <v>5.77</v>
      </c>
      <c r="G18" s="149">
        <v>1.1599999999999999</v>
      </c>
      <c r="H18" s="63"/>
    </row>
    <row r="19" spans="1:9" x14ac:dyDescent="0.25">
      <c r="C19" s="60"/>
      <c r="D19" s="60"/>
      <c r="E19" s="60"/>
      <c r="F19" s="60"/>
      <c r="G19" s="60"/>
    </row>
    <row r="20" spans="1:9" x14ac:dyDescent="0.25">
      <c r="A20" s="2" t="s">
        <v>3</v>
      </c>
      <c r="B20" s="2" t="s">
        <v>4</v>
      </c>
    </row>
    <row r="21" spans="1:9" x14ac:dyDescent="0.25">
      <c r="A21" s="68" t="s">
        <v>5</v>
      </c>
      <c r="B21" s="68" t="s">
        <v>6</v>
      </c>
      <c r="I21" s="32"/>
    </row>
    <row r="23" spans="1:9" x14ac:dyDescent="0.25">
      <c r="A23" s="45" t="s">
        <v>125</v>
      </c>
    </row>
    <row r="24" spans="1:9" x14ac:dyDescent="0.25">
      <c r="A24" s="105" t="s">
        <v>235</v>
      </c>
    </row>
    <row r="26" spans="1:9" x14ac:dyDescent="0.25">
      <c r="A26" s="30"/>
    </row>
    <row r="27" spans="1:9" x14ac:dyDescent="0.25">
      <c r="A27" s="27"/>
      <c r="B27" s="27"/>
      <c r="C27" s="27"/>
      <c r="D27" s="27"/>
      <c r="E27" s="27"/>
      <c r="F27" s="27"/>
      <c r="G27" s="27"/>
      <c r="H27" s="27"/>
    </row>
    <row r="28" spans="1:9" x14ac:dyDescent="0.25">
      <c r="A28" s="27"/>
      <c r="B28" s="27"/>
      <c r="C28" s="27"/>
      <c r="D28" s="27"/>
      <c r="E28" s="27"/>
      <c r="F28" s="27"/>
      <c r="G28" s="27"/>
      <c r="H28" s="27"/>
    </row>
  </sheetData>
  <mergeCells count="2">
    <mergeCell ref="A4:H4"/>
    <mergeCell ref="A5:H5"/>
  </mergeCells>
  <pageMargins left="0.7" right="0.7" top="0.75" bottom="0.75" header="0.3" footer="0.3"/>
  <pageSetup paperSize="9" orientation="portrait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/>
  </sheetViews>
  <sheetFormatPr defaultColWidth="9.140625" defaultRowHeight="15" x14ac:dyDescent="0.25"/>
  <cols>
    <col min="1" max="1" width="22" style="4" customWidth="1"/>
    <col min="2" max="2" width="49.5703125" style="4" bestFit="1" customWidth="1"/>
    <col min="3" max="3" width="17.7109375" style="4" bestFit="1" customWidth="1"/>
    <col min="4" max="16384" width="9.140625" style="4"/>
  </cols>
  <sheetData>
    <row r="1" spans="1:7" x14ac:dyDescent="0.25">
      <c r="A1" s="109" t="s">
        <v>236</v>
      </c>
      <c r="B1" s="11" t="s">
        <v>215</v>
      </c>
    </row>
    <row r="2" spans="1:7" x14ac:dyDescent="0.25">
      <c r="B2" s="68" t="s">
        <v>252</v>
      </c>
    </row>
    <row r="4" spans="1:7" x14ac:dyDescent="0.25">
      <c r="A4" s="151" t="s">
        <v>114</v>
      </c>
      <c r="B4" s="151" t="s">
        <v>121</v>
      </c>
      <c r="C4" s="152" t="s">
        <v>127</v>
      </c>
      <c r="D4" s="153" t="s">
        <v>33</v>
      </c>
    </row>
    <row r="5" spans="1:7" x14ac:dyDescent="0.25">
      <c r="A5" s="154" t="s">
        <v>118</v>
      </c>
      <c r="B5" s="154" t="s">
        <v>241</v>
      </c>
      <c r="C5" s="155" t="s">
        <v>128</v>
      </c>
      <c r="D5" s="156" t="s">
        <v>33</v>
      </c>
    </row>
    <row r="6" spans="1:7" x14ac:dyDescent="0.25">
      <c r="A6" s="4" t="s">
        <v>92</v>
      </c>
      <c r="B6" s="4" t="s">
        <v>242</v>
      </c>
      <c r="C6" s="32">
        <v>27296</v>
      </c>
      <c r="D6" s="4">
        <v>74.27</v>
      </c>
      <c r="G6" s="150"/>
    </row>
    <row r="7" spans="1:7" x14ac:dyDescent="0.25">
      <c r="B7" s="4" t="s">
        <v>243</v>
      </c>
      <c r="C7" s="4">
        <v>418</v>
      </c>
      <c r="D7" s="4">
        <v>1.1399999999999999</v>
      </c>
      <c r="G7" s="150"/>
    </row>
    <row r="8" spans="1:7" x14ac:dyDescent="0.25">
      <c r="B8" s="4" t="s">
        <v>246</v>
      </c>
      <c r="C8" s="4">
        <v>54</v>
      </c>
      <c r="D8" s="4">
        <v>0.15</v>
      </c>
      <c r="G8" s="150"/>
    </row>
    <row r="9" spans="1:7" x14ac:dyDescent="0.25">
      <c r="B9" s="4" t="s">
        <v>237</v>
      </c>
      <c r="C9" s="4">
        <v>5</v>
      </c>
      <c r="D9" s="4">
        <v>0.01</v>
      </c>
      <c r="E9" s="77"/>
      <c r="G9" s="150"/>
    </row>
    <row r="10" spans="1:7" x14ac:dyDescent="0.25">
      <c r="B10" s="4" t="s">
        <v>238</v>
      </c>
      <c r="C10" s="4">
        <v>16</v>
      </c>
      <c r="D10" s="4">
        <v>0.04</v>
      </c>
      <c r="E10" s="77"/>
      <c r="G10" s="150"/>
    </row>
    <row r="11" spans="1:7" x14ac:dyDescent="0.25">
      <c r="A11" s="45"/>
      <c r="B11" s="45" t="s">
        <v>239</v>
      </c>
      <c r="C11" s="48">
        <v>8964</v>
      </c>
      <c r="D11" s="45">
        <v>24.39</v>
      </c>
      <c r="E11" s="77"/>
      <c r="G11" s="150"/>
    </row>
    <row r="12" spans="1:7" x14ac:dyDescent="0.25">
      <c r="A12" s="45"/>
      <c r="B12" s="157" t="s">
        <v>240</v>
      </c>
      <c r="C12" s="48">
        <v>36753</v>
      </c>
      <c r="D12" s="73">
        <v>1</v>
      </c>
      <c r="E12" s="77"/>
    </row>
    <row r="13" spans="1:7" x14ac:dyDescent="0.25">
      <c r="A13" s="45"/>
      <c r="B13" s="83"/>
      <c r="C13" s="48"/>
      <c r="D13" s="45"/>
      <c r="E13" s="77"/>
    </row>
    <row r="14" spans="1:7" x14ac:dyDescent="0.25">
      <c r="A14" s="45" t="s">
        <v>122</v>
      </c>
      <c r="B14" s="4" t="s">
        <v>242</v>
      </c>
      <c r="C14" s="48">
        <v>26323</v>
      </c>
      <c r="D14" s="84">
        <v>73.147890846440276</v>
      </c>
      <c r="E14" s="77"/>
    </row>
    <row r="15" spans="1:7" x14ac:dyDescent="0.25">
      <c r="A15" s="45"/>
      <c r="B15" s="45" t="s">
        <v>243</v>
      </c>
      <c r="C15" s="45">
        <v>491</v>
      </c>
      <c r="D15" s="84">
        <v>1.3644194964708498</v>
      </c>
      <c r="E15" s="77"/>
    </row>
    <row r="16" spans="1:7" x14ac:dyDescent="0.25">
      <c r="A16" s="45"/>
      <c r="B16" s="45" t="s">
        <v>246</v>
      </c>
      <c r="C16" s="45">
        <v>45</v>
      </c>
      <c r="D16" s="84">
        <v>0.12504863002278663</v>
      </c>
      <c r="E16" s="77"/>
    </row>
    <row r="17" spans="1:14" x14ac:dyDescent="0.25">
      <c r="A17" s="45"/>
      <c r="B17" s="45" t="s">
        <v>237</v>
      </c>
      <c r="C17" s="45">
        <v>8</v>
      </c>
      <c r="D17" s="84">
        <v>2.2230867559606515E-2</v>
      </c>
    </row>
    <row r="18" spans="1:14" x14ac:dyDescent="0.25">
      <c r="A18" s="45"/>
      <c r="B18" s="45" t="s">
        <v>238</v>
      </c>
      <c r="C18" s="45">
        <v>0</v>
      </c>
      <c r="D18" s="84">
        <v>0</v>
      </c>
      <c r="G18" s="77"/>
      <c r="H18" s="77"/>
      <c r="I18" s="77"/>
      <c r="J18" s="77"/>
      <c r="K18" s="77"/>
      <c r="L18" s="77"/>
      <c r="M18" s="77"/>
      <c r="N18" s="77"/>
    </row>
    <row r="19" spans="1:14" x14ac:dyDescent="0.25">
      <c r="A19" s="45"/>
      <c r="B19" s="45" t="s">
        <v>239</v>
      </c>
      <c r="C19" s="48">
        <v>9119</v>
      </c>
      <c r="D19" s="84">
        <v>25.340410159506476</v>
      </c>
      <c r="G19" s="77"/>
      <c r="H19" s="77"/>
      <c r="I19" s="77"/>
      <c r="J19" s="77"/>
      <c r="K19" s="77"/>
      <c r="L19" s="77"/>
      <c r="M19" s="77"/>
      <c r="N19" s="77"/>
    </row>
    <row r="20" spans="1:14" x14ac:dyDescent="0.25">
      <c r="A20" s="45"/>
      <c r="B20" s="157" t="s">
        <v>240</v>
      </c>
      <c r="C20" s="48">
        <v>35986</v>
      </c>
      <c r="D20" s="73">
        <v>1</v>
      </c>
      <c r="G20" s="77"/>
      <c r="H20" s="77"/>
      <c r="I20" s="77"/>
      <c r="J20" s="77"/>
      <c r="K20" s="77"/>
      <c r="L20" s="77"/>
      <c r="M20" s="77"/>
      <c r="N20" s="77"/>
    </row>
    <row r="21" spans="1:14" x14ac:dyDescent="0.25">
      <c r="G21" s="77"/>
      <c r="H21" s="77"/>
      <c r="I21" s="77"/>
      <c r="J21" s="77"/>
      <c r="K21" s="77"/>
      <c r="L21" s="77"/>
      <c r="M21" s="77"/>
      <c r="N21" s="77"/>
    </row>
    <row r="22" spans="1:14" x14ac:dyDescent="0.25">
      <c r="A22" s="45" t="s">
        <v>150</v>
      </c>
      <c r="B22" s="4" t="s">
        <v>242</v>
      </c>
      <c r="C22" s="48">
        <v>25550</v>
      </c>
      <c r="D22" s="84">
        <v>71.652925009815476</v>
      </c>
      <c r="G22" s="77"/>
      <c r="H22" s="77"/>
      <c r="I22" s="77"/>
      <c r="J22" s="77"/>
      <c r="K22" s="77"/>
      <c r="L22" s="77"/>
      <c r="M22" s="77"/>
      <c r="N22" s="77"/>
    </row>
    <row r="23" spans="1:14" x14ac:dyDescent="0.25">
      <c r="B23" s="4" t="s">
        <v>243</v>
      </c>
      <c r="C23" s="45">
        <v>565</v>
      </c>
      <c r="D23" s="84">
        <v>1.5844971675360369</v>
      </c>
      <c r="G23" s="77"/>
      <c r="H23" s="77"/>
      <c r="I23" s="77"/>
      <c r="J23" s="77"/>
      <c r="K23" s="77"/>
      <c r="L23" s="77"/>
      <c r="M23" s="77"/>
      <c r="N23" s="77"/>
    </row>
    <row r="24" spans="1:14" x14ac:dyDescent="0.25">
      <c r="B24" s="4" t="s">
        <v>246</v>
      </c>
      <c r="C24" s="45">
        <v>61</v>
      </c>
      <c r="D24" s="84">
        <v>0.17106960569858096</v>
      </c>
      <c r="G24" s="77"/>
      <c r="H24" s="77"/>
      <c r="I24" s="77"/>
      <c r="J24" s="77"/>
      <c r="K24" s="77"/>
      <c r="L24" s="77"/>
      <c r="M24" s="77"/>
      <c r="N24" s="77"/>
    </row>
    <row r="25" spans="1:14" x14ac:dyDescent="0.25">
      <c r="B25" s="4" t="s">
        <v>237</v>
      </c>
      <c r="C25" s="45">
        <v>9</v>
      </c>
      <c r="D25" s="84">
        <v>2.523977788995457E-2</v>
      </c>
      <c r="G25" s="77"/>
      <c r="H25" s="77"/>
      <c r="I25" s="77"/>
      <c r="J25" s="77"/>
      <c r="K25" s="77"/>
      <c r="L25" s="77"/>
      <c r="M25" s="77"/>
      <c r="N25" s="77"/>
    </row>
    <row r="26" spans="1:14" x14ac:dyDescent="0.25">
      <c r="B26" s="4" t="s">
        <v>238</v>
      </c>
      <c r="C26" s="45">
        <v>0</v>
      </c>
      <c r="D26" s="84">
        <v>0</v>
      </c>
      <c r="G26" s="77"/>
      <c r="H26" s="77"/>
      <c r="I26" s="77"/>
      <c r="J26" s="77"/>
      <c r="K26" s="77"/>
      <c r="L26" s="77"/>
      <c r="M26" s="77"/>
      <c r="N26" s="77"/>
    </row>
    <row r="27" spans="1:14" x14ac:dyDescent="0.25">
      <c r="B27" s="4" t="s">
        <v>239</v>
      </c>
      <c r="C27" s="48">
        <v>9473</v>
      </c>
      <c r="D27" s="84">
        <v>26.566268439059957</v>
      </c>
      <c r="G27" s="77"/>
      <c r="H27" s="77"/>
      <c r="I27" s="77"/>
      <c r="J27" s="77"/>
      <c r="K27" s="77"/>
      <c r="L27" s="77"/>
      <c r="M27" s="77"/>
      <c r="N27" s="77"/>
    </row>
    <row r="28" spans="1:14" x14ac:dyDescent="0.25">
      <c r="A28" s="45"/>
      <c r="B28" s="157" t="s">
        <v>240</v>
      </c>
      <c r="C28" s="48">
        <v>35658</v>
      </c>
      <c r="D28" s="73">
        <v>1</v>
      </c>
      <c r="G28" s="77"/>
      <c r="H28" s="77"/>
      <c r="I28" s="77"/>
      <c r="J28" s="77"/>
      <c r="K28" s="77"/>
      <c r="L28" s="77"/>
      <c r="M28" s="77"/>
      <c r="N28" s="77"/>
    </row>
    <row r="29" spans="1:14" x14ac:dyDescent="0.25">
      <c r="A29" s="45"/>
      <c r="G29" s="77"/>
      <c r="H29" s="77"/>
      <c r="I29" s="77"/>
      <c r="J29" s="77"/>
      <c r="K29" s="77"/>
      <c r="L29" s="77"/>
      <c r="M29" s="77"/>
      <c r="N29" s="77"/>
    </row>
    <row r="30" spans="1:14" x14ac:dyDescent="0.25">
      <c r="A30" s="11" t="s">
        <v>160</v>
      </c>
      <c r="B30" s="11" t="s">
        <v>245</v>
      </c>
      <c r="C30" s="7">
        <v>25726</v>
      </c>
      <c r="D30" s="158">
        <v>70.78</v>
      </c>
      <c r="E30" s="70"/>
      <c r="G30" s="77"/>
      <c r="H30" s="77"/>
      <c r="I30" s="77"/>
      <c r="J30" s="77"/>
      <c r="K30" s="77"/>
      <c r="L30" s="77"/>
      <c r="M30" s="77"/>
      <c r="N30" s="77"/>
    </row>
    <row r="31" spans="1:14" x14ac:dyDescent="0.25">
      <c r="B31" s="75" t="s">
        <v>244</v>
      </c>
      <c r="C31" s="5">
        <v>551</v>
      </c>
      <c r="D31" s="158">
        <v>1.51</v>
      </c>
      <c r="E31" s="70"/>
      <c r="G31" s="77"/>
      <c r="H31" s="77"/>
      <c r="I31" s="77"/>
      <c r="J31" s="77"/>
      <c r="K31" s="77"/>
      <c r="L31" s="77"/>
      <c r="M31" s="77"/>
      <c r="N31" s="77"/>
    </row>
    <row r="32" spans="1:14" x14ac:dyDescent="0.25">
      <c r="B32" s="75" t="s">
        <v>247</v>
      </c>
      <c r="C32" s="5">
        <v>46</v>
      </c>
      <c r="D32" s="158">
        <v>0.13</v>
      </c>
      <c r="E32" s="70"/>
      <c r="G32" s="77"/>
      <c r="H32" s="77"/>
      <c r="I32" s="77"/>
      <c r="J32" s="77"/>
      <c r="K32" s="77"/>
      <c r="L32" s="77"/>
      <c r="M32" s="77"/>
      <c r="N32" s="77"/>
    </row>
    <row r="33" spans="1:5" x14ac:dyDescent="0.25">
      <c r="B33" s="11" t="s">
        <v>248</v>
      </c>
      <c r="C33" s="7">
        <v>7</v>
      </c>
      <c r="D33" s="158">
        <v>0.02</v>
      </c>
      <c r="E33" s="70"/>
    </row>
    <row r="34" spans="1:5" x14ac:dyDescent="0.25">
      <c r="B34" s="11" t="s">
        <v>250</v>
      </c>
      <c r="C34" s="7">
        <v>0</v>
      </c>
      <c r="D34" s="158">
        <v>0</v>
      </c>
      <c r="E34" s="70"/>
    </row>
    <row r="35" spans="1:5" x14ac:dyDescent="0.25">
      <c r="B35" s="75" t="s">
        <v>249</v>
      </c>
      <c r="C35" s="7">
        <v>10016</v>
      </c>
      <c r="D35" s="158">
        <v>27.56</v>
      </c>
      <c r="E35" s="70"/>
    </row>
    <row r="36" spans="1:5" x14ac:dyDescent="0.25">
      <c r="A36" s="45"/>
      <c r="B36" s="159" t="s">
        <v>240</v>
      </c>
      <c r="C36" s="160">
        <v>36346</v>
      </c>
      <c r="D36" s="161">
        <v>1</v>
      </c>
      <c r="E36" s="60"/>
    </row>
    <row r="37" spans="1:5" x14ac:dyDescent="0.25">
      <c r="D37" s="60"/>
    </row>
    <row r="38" spans="1:5" x14ac:dyDescent="0.25">
      <c r="A38" s="2" t="s">
        <v>3</v>
      </c>
      <c r="B38" s="2" t="s">
        <v>4</v>
      </c>
    </row>
    <row r="39" spans="1:5" x14ac:dyDescent="0.25">
      <c r="A39" s="68" t="s">
        <v>5</v>
      </c>
      <c r="B39" s="68" t="s">
        <v>6</v>
      </c>
    </row>
    <row r="40" spans="1:5" x14ac:dyDescent="0.25">
      <c r="D40" s="60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B7" sqref="B7:F13"/>
    </sheetView>
  </sheetViews>
  <sheetFormatPr defaultColWidth="9.140625" defaultRowHeight="15" x14ac:dyDescent="0.25"/>
  <cols>
    <col min="1" max="1" width="111.42578125" style="4" customWidth="1"/>
    <col min="2" max="2" width="16.28515625" style="4" customWidth="1"/>
    <col min="3" max="3" width="8.42578125" style="4" customWidth="1"/>
    <col min="4" max="4" width="26.42578125" style="4" customWidth="1"/>
    <col min="5" max="5" width="12.5703125" style="4" customWidth="1"/>
    <col min="6" max="6" width="22.28515625" style="4" customWidth="1"/>
    <col min="7" max="16384" width="9.140625" style="4"/>
  </cols>
  <sheetData>
    <row r="1" spans="1:9" x14ac:dyDescent="0.25">
      <c r="A1" s="109" t="s">
        <v>253</v>
      </c>
      <c r="B1" s="11" t="s">
        <v>183</v>
      </c>
    </row>
    <row r="2" spans="1:9" x14ac:dyDescent="0.25">
      <c r="B2" s="68" t="s">
        <v>166</v>
      </c>
    </row>
    <row r="3" spans="1:9" x14ac:dyDescent="0.25">
      <c r="A3" s="162"/>
    </row>
    <row r="4" spans="1:9" x14ac:dyDescent="0.25">
      <c r="A4" s="184" t="s">
        <v>261</v>
      </c>
      <c r="B4" s="181" t="s">
        <v>262</v>
      </c>
      <c r="C4" s="182"/>
      <c r="D4" s="182"/>
      <c r="E4" s="182"/>
      <c r="F4" s="183"/>
      <c r="G4" s="45"/>
      <c r="I4" s="45"/>
    </row>
    <row r="5" spans="1:9" x14ac:dyDescent="0.25">
      <c r="A5" s="185"/>
      <c r="B5" s="166" t="s">
        <v>141</v>
      </c>
      <c r="C5" s="179" t="s">
        <v>33</v>
      </c>
      <c r="D5" s="165" t="s">
        <v>156</v>
      </c>
      <c r="E5" s="180" t="s">
        <v>33</v>
      </c>
      <c r="F5" s="167" t="s">
        <v>143</v>
      </c>
      <c r="G5" s="45"/>
      <c r="I5" s="45"/>
    </row>
    <row r="6" spans="1:9" x14ac:dyDescent="0.25">
      <c r="A6" s="186"/>
      <c r="B6" s="168" t="s">
        <v>142</v>
      </c>
      <c r="C6" s="179"/>
      <c r="D6" s="168" t="s">
        <v>157</v>
      </c>
      <c r="E6" s="180"/>
      <c r="F6" s="169" t="s">
        <v>144</v>
      </c>
      <c r="G6" s="103"/>
      <c r="I6" s="45"/>
    </row>
    <row r="7" spans="1:9" x14ac:dyDescent="0.25">
      <c r="A7" s="163" t="s">
        <v>260</v>
      </c>
      <c r="B7" s="190">
        <v>15</v>
      </c>
      <c r="C7" s="191">
        <v>10.95</v>
      </c>
      <c r="D7" s="190">
        <v>21</v>
      </c>
      <c r="E7" s="192">
        <f>SUM(D7)*100/73</f>
        <v>28.767123287671232</v>
      </c>
      <c r="F7" s="193">
        <v>36</v>
      </c>
      <c r="G7" s="45"/>
      <c r="I7" s="45"/>
    </row>
    <row r="8" spans="1:9" x14ac:dyDescent="0.25">
      <c r="A8" s="163" t="s">
        <v>254</v>
      </c>
      <c r="B8" s="194">
        <v>39</v>
      </c>
      <c r="C8" s="191">
        <v>28.47</v>
      </c>
      <c r="D8" s="194">
        <v>6</v>
      </c>
      <c r="E8" s="195">
        <f t="shared" ref="E8:E12" si="0">SUM(D8)*100/73</f>
        <v>8.2191780821917817</v>
      </c>
      <c r="F8" s="193">
        <v>45</v>
      </c>
      <c r="G8" s="45"/>
      <c r="I8" s="45"/>
    </row>
    <row r="9" spans="1:9" x14ac:dyDescent="0.25">
      <c r="A9" s="163" t="s">
        <v>255</v>
      </c>
      <c r="B9" s="194">
        <v>21</v>
      </c>
      <c r="C9" s="191">
        <v>15.33</v>
      </c>
      <c r="D9" s="194">
        <v>1</v>
      </c>
      <c r="E9" s="195">
        <f t="shared" si="0"/>
        <v>1.3698630136986301</v>
      </c>
      <c r="F9" s="193">
        <v>22</v>
      </c>
    </row>
    <row r="10" spans="1:9" x14ac:dyDescent="0.25">
      <c r="A10" s="163" t="s">
        <v>256</v>
      </c>
      <c r="B10" s="194">
        <v>0</v>
      </c>
      <c r="C10" s="191">
        <v>0</v>
      </c>
      <c r="D10" s="194">
        <v>28</v>
      </c>
      <c r="E10" s="195">
        <f t="shared" si="0"/>
        <v>38.356164383561641</v>
      </c>
      <c r="F10" s="193">
        <v>28</v>
      </c>
    </row>
    <row r="11" spans="1:9" x14ac:dyDescent="0.25">
      <c r="A11" s="163" t="s">
        <v>257</v>
      </c>
      <c r="B11" s="194">
        <v>25</v>
      </c>
      <c r="C11" s="191">
        <v>18.25</v>
      </c>
      <c r="D11" s="194">
        <v>14</v>
      </c>
      <c r="E11" s="195">
        <f t="shared" si="0"/>
        <v>19.17808219178082</v>
      </c>
      <c r="F11" s="193">
        <v>39</v>
      </c>
    </row>
    <row r="12" spans="1:9" x14ac:dyDescent="0.25">
      <c r="A12" s="163" t="s">
        <v>258</v>
      </c>
      <c r="B12" s="196">
        <v>37</v>
      </c>
      <c r="C12" s="191">
        <v>27.01</v>
      </c>
      <c r="D12" s="196">
        <v>3</v>
      </c>
      <c r="E12" s="197">
        <f t="shared" si="0"/>
        <v>4.1095890410958908</v>
      </c>
      <c r="F12" s="198">
        <v>40</v>
      </c>
    </row>
    <row r="13" spans="1:9" x14ac:dyDescent="0.25">
      <c r="A13" s="170" t="s">
        <v>259</v>
      </c>
      <c r="B13" s="199">
        <v>137</v>
      </c>
      <c r="C13" s="200">
        <v>100</v>
      </c>
      <c r="D13" s="199">
        <v>73</v>
      </c>
      <c r="E13" s="200">
        <f>SUM(D13)*100/73</f>
        <v>100</v>
      </c>
      <c r="F13" s="201">
        <v>210</v>
      </c>
    </row>
    <row r="15" spans="1:9" x14ac:dyDescent="0.25">
      <c r="A15" s="2" t="s">
        <v>137</v>
      </c>
      <c r="B15" s="2"/>
    </row>
    <row r="16" spans="1:9" x14ac:dyDescent="0.25">
      <c r="A16" s="68" t="s">
        <v>138</v>
      </c>
      <c r="B16" s="68"/>
    </row>
    <row r="23" spans="1:6" x14ac:dyDescent="0.25">
      <c r="A23" s="27"/>
      <c r="B23" s="27"/>
      <c r="C23" s="27"/>
      <c r="D23" s="27"/>
      <c r="E23" s="27"/>
      <c r="F23" s="27"/>
    </row>
    <row r="24" spans="1:6" x14ac:dyDescent="0.25">
      <c r="A24" s="144"/>
      <c r="C24" s="27"/>
      <c r="E24" s="27"/>
    </row>
    <row r="25" spans="1:6" x14ac:dyDescent="0.25">
      <c r="A25" s="45"/>
      <c r="C25" s="27"/>
      <c r="E25" s="27"/>
    </row>
    <row r="26" spans="1:6" x14ac:dyDescent="0.25">
      <c r="A26" s="171"/>
    </row>
    <row r="27" spans="1:6" x14ac:dyDescent="0.25">
      <c r="A27" s="45"/>
    </row>
    <row r="28" spans="1:6" x14ac:dyDescent="0.25">
      <c r="A28" s="45"/>
    </row>
    <row r="29" spans="1:6" x14ac:dyDescent="0.25">
      <c r="A29" s="45"/>
    </row>
    <row r="30" spans="1:6" x14ac:dyDescent="0.25">
      <c r="A30" s="45"/>
    </row>
    <row r="36" spans="1:6" x14ac:dyDescent="0.25">
      <c r="A36" s="164"/>
      <c r="B36" s="164"/>
      <c r="C36" s="164"/>
      <c r="D36" s="164"/>
      <c r="E36" s="164"/>
      <c r="F36" s="164"/>
    </row>
  </sheetData>
  <mergeCells count="4">
    <mergeCell ref="C5:C6"/>
    <mergeCell ref="E5:E6"/>
    <mergeCell ref="B4:F4"/>
    <mergeCell ref="A4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cp:lastPrinted>2020-05-22T13:06:38Z</cp:lastPrinted>
  <dcterms:created xsi:type="dcterms:W3CDTF">2016-10-03T09:36:34Z</dcterms:created>
  <dcterms:modified xsi:type="dcterms:W3CDTF">2022-11-10T16:01:52Z</dcterms:modified>
</cp:coreProperties>
</file>