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-120" yWindow="-120" windowWidth="29040" windowHeight="15840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9" r:id="rId13"/>
    <sheet name="t 14" sheetId="20" r:id="rId14"/>
    <sheet name="t 15 I" sheetId="17" r:id="rId15"/>
    <sheet name="t 15 II" sheetId="18" r:id="rId16"/>
    <sheet name="t 16" sheetId="21" r:id="rId17"/>
    <sheet name="t 17" sheetId="22" r:id="rId18"/>
  </sheets>
  <calcPr calcId="152511"/>
</workbook>
</file>

<file path=xl/calcChain.xml><?xml version="1.0" encoding="utf-8"?>
<calcChain xmlns="http://schemas.openxmlformats.org/spreadsheetml/2006/main"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6" i="10"/>
  <c r="M7" i="8"/>
  <c r="H7" i="8"/>
  <c r="G6" i="6"/>
  <c r="M6" i="6"/>
  <c r="H38" i="4"/>
  <c r="N7" i="8" l="1"/>
  <c r="K7" i="5" l="1"/>
  <c r="K9" i="4" l="1"/>
  <c r="D28" i="19" l="1"/>
  <c r="D27" i="19"/>
  <c r="F27" i="19" s="1"/>
  <c r="K27" i="19" s="1"/>
  <c r="D26" i="19"/>
  <c r="F26" i="19" s="1"/>
  <c r="K26" i="19" s="1"/>
  <c r="D25" i="19"/>
  <c r="F25" i="19" s="1"/>
  <c r="K25" i="19" s="1"/>
  <c r="D24" i="19"/>
  <c r="F24" i="19" s="1"/>
  <c r="K24" i="19" s="1"/>
  <c r="D23" i="19"/>
  <c r="F23" i="19" s="1"/>
  <c r="K23" i="19" s="1"/>
  <c r="D22" i="19"/>
  <c r="F22" i="19" s="1"/>
  <c r="K22" i="19" s="1"/>
  <c r="D21" i="19"/>
  <c r="F21" i="19" s="1"/>
  <c r="K21" i="19" s="1"/>
  <c r="D20" i="19"/>
  <c r="F20" i="19" s="1"/>
  <c r="K20" i="19" s="1"/>
  <c r="D19" i="19"/>
  <c r="F19" i="19" s="1"/>
  <c r="K19" i="19" s="1"/>
  <c r="D18" i="19"/>
  <c r="F18" i="19" s="1"/>
  <c r="K18" i="19" s="1"/>
  <c r="D17" i="19"/>
  <c r="F17" i="19" s="1"/>
  <c r="K17" i="19" s="1"/>
  <c r="D16" i="19"/>
  <c r="F16" i="19" s="1"/>
  <c r="K16" i="19" s="1"/>
  <c r="D15" i="19"/>
  <c r="F15" i="19" s="1"/>
  <c r="K15" i="19" s="1"/>
  <c r="D14" i="19"/>
  <c r="F14" i="19" s="1"/>
  <c r="K14" i="19" s="1"/>
  <c r="D13" i="19"/>
  <c r="F13" i="19" s="1"/>
  <c r="K13" i="19" s="1"/>
  <c r="D12" i="19"/>
  <c r="F12" i="19" s="1"/>
  <c r="K12" i="19" s="1"/>
  <c r="D11" i="19"/>
  <c r="F11" i="19" s="1"/>
  <c r="K11" i="19" s="1"/>
  <c r="D10" i="19"/>
  <c r="F10" i="19" s="1"/>
  <c r="K10" i="19" s="1"/>
  <c r="D9" i="19"/>
  <c r="F9" i="19" s="1"/>
  <c r="K9" i="19" s="1"/>
  <c r="D8" i="19"/>
  <c r="F8" i="19" s="1"/>
  <c r="J7" i="19"/>
  <c r="F28" i="19" l="1"/>
  <c r="F7" i="19" s="1"/>
  <c r="K7" i="19" s="1"/>
  <c r="D7" i="19"/>
  <c r="K8" i="19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5" i="3"/>
  <c r="K28" i="19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H8" i="8"/>
  <c r="H9" i="8"/>
  <c r="N9" i="8" s="1"/>
  <c r="H10" i="8"/>
  <c r="N10" i="8" s="1"/>
  <c r="H11" i="8"/>
  <c r="N11" i="8" s="1"/>
  <c r="H12" i="8"/>
  <c r="H13" i="8"/>
  <c r="H14" i="8"/>
  <c r="H15" i="8"/>
  <c r="H16" i="8"/>
  <c r="N16" i="8" s="1"/>
  <c r="H17" i="8"/>
  <c r="N17" i="8" s="1"/>
  <c r="H18" i="8"/>
  <c r="N18" i="8" s="1"/>
  <c r="H19" i="8"/>
  <c r="N19" i="8" s="1"/>
  <c r="H20" i="8"/>
  <c r="H21" i="8"/>
  <c r="H22" i="8"/>
  <c r="H23" i="8"/>
  <c r="H24" i="8"/>
  <c r="N24" i="8" s="1"/>
  <c r="H25" i="8"/>
  <c r="N25" i="8" s="1"/>
  <c r="H26" i="8"/>
  <c r="N26" i="8" s="1"/>
  <c r="H27" i="8"/>
  <c r="N27" i="8" s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N23" i="8" l="1"/>
  <c r="N15" i="8"/>
  <c r="N22" i="8"/>
  <c r="N14" i="8"/>
  <c r="N21" i="8"/>
  <c r="N13" i="8"/>
  <c r="H6" i="8"/>
  <c r="N6" i="8" s="1"/>
  <c r="N8" i="8"/>
  <c r="N20" i="8"/>
  <c r="N12" i="8"/>
  <c r="M6" i="8"/>
  <c r="K6" i="5"/>
  <c r="J6" i="5"/>
  <c r="I6" i="5"/>
  <c r="M7" i="5"/>
  <c r="M25" i="5"/>
  <c r="M21" i="5"/>
  <c r="M17" i="5"/>
  <c r="M13" i="5"/>
  <c r="M9" i="5"/>
  <c r="M23" i="5"/>
  <c r="L6" i="5"/>
  <c r="E6" i="5"/>
  <c r="M27" i="5"/>
  <c r="M19" i="5"/>
  <c r="M15" i="5"/>
  <c r="M11" i="5"/>
  <c r="M26" i="5"/>
  <c r="M22" i="5"/>
  <c r="M18" i="5"/>
  <c r="M14" i="5"/>
  <c r="M10" i="5"/>
  <c r="M24" i="5"/>
  <c r="M20" i="5"/>
  <c r="M16" i="5"/>
  <c r="M12" i="5"/>
  <c r="M8" i="5"/>
  <c r="K11" i="4"/>
  <c r="J40" i="4" s="1"/>
  <c r="K12" i="4"/>
  <c r="J41" i="4" s="1"/>
  <c r="K13" i="4"/>
  <c r="J42" i="4" s="1"/>
  <c r="K14" i="4"/>
  <c r="J43" i="4" s="1"/>
  <c r="K15" i="4"/>
  <c r="J44" i="4" s="1"/>
  <c r="K16" i="4"/>
  <c r="J45" i="4" s="1"/>
  <c r="K17" i="4"/>
  <c r="J46" i="4" s="1"/>
  <c r="K18" i="4"/>
  <c r="J47" i="4" s="1"/>
  <c r="K19" i="4"/>
  <c r="J48" i="4" s="1"/>
  <c r="K20" i="4"/>
  <c r="J49" i="4" s="1"/>
  <c r="K21" i="4"/>
  <c r="J50" i="4" s="1"/>
  <c r="K22" i="4"/>
  <c r="J51" i="4" s="1"/>
  <c r="K23" i="4"/>
  <c r="J52" i="4" s="1"/>
  <c r="K24" i="4"/>
  <c r="J53" i="4" s="1"/>
  <c r="K25" i="4"/>
  <c r="J54" i="4" s="1"/>
  <c r="K26" i="4"/>
  <c r="J55" i="4" s="1"/>
  <c r="K27" i="4"/>
  <c r="J56" i="4" s="1"/>
  <c r="K28" i="4"/>
  <c r="J57" i="4" s="1"/>
  <c r="K29" i="4"/>
  <c r="J58" i="4" s="1"/>
  <c r="K30" i="4"/>
  <c r="J59" i="4" s="1"/>
  <c r="K10" i="4"/>
  <c r="J39" i="4" s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9" i="4"/>
  <c r="Q6" i="1"/>
  <c r="Q7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8" i="1"/>
  <c r="Q9" i="1"/>
  <c r="J38" i="4" l="1"/>
  <c r="G6" i="2"/>
  <c r="M6" i="5"/>
  <c r="Q5" i="1" l="1"/>
</calcChain>
</file>

<file path=xl/sharedStrings.xml><?xml version="1.0" encoding="utf-8"?>
<sst xmlns="http://schemas.openxmlformats.org/spreadsheetml/2006/main" count="960" uniqueCount="382">
  <si>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</si>
  <si>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</si>
  <si>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</si>
  <si>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</si>
  <si>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</si>
  <si>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</si>
  <si>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</si>
  <si>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</si>
  <si>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</si>
  <si>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</si>
  <si>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</si>
  <si>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</si>
  <si>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</si>
  <si>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</si>
  <si>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</si>
  <si>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</si>
  <si>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</si>
  <si>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</si>
  <si>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</si>
  <si>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</si>
  <si>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</si>
  <si>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Županija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</si>
  <si>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</si>
  <si>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</si>
  <si>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</si>
  <si>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</si>
  <si>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</si>
  <si>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</si>
  <si>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</si>
  <si>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</si>
  <si>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</si>
  <si>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</si>
  <si>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</si>
  <si>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County</t>
  </si>
  <si>
    <t>Total</t>
  </si>
  <si>
    <t>TOTAL</t>
  </si>
  <si>
    <t>Upis u I r.</t>
  </si>
  <si>
    <t>I srednje</t>
  </si>
  <si>
    <t>Fakultet</t>
  </si>
  <si>
    <t xml:space="preserve">Ukupno </t>
  </si>
  <si>
    <t>Srednje š.</t>
  </si>
  <si>
    <t>University</t>
  </si>
  <si>
    <t>UKUPNO</t>
  </si>
  <si>
    <t>Ostalo</t>
  </si>
  <si>
    <t>Other</t>
  </si>
  <si>
    <t>SVEUKUPNO</t>
  </si>
  <si>
    <t>GRAND TOTAL</t>
  </si>
  <si>
    <t xml:space="preserve">Obitelj </t>
  </si>
  <si>
    <t>Pupils</t>
  </si>
  <si>
    <t>Parents</t>
  </si>
  <si>
    <t>Family</t>
  </si>
  <si>
    <t xml:space="preserve">Other </t>
  </si>
  <si>
    <t xml:space="preserve"> </t>
  </si>
  <si>
    <t>Grad/City of Zagreb</t>
  </si>
  <si>
    <t>Studenti</t>
  </si>
  <si>
    <t>Republika Hrvatska</t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</si>
  <si>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</si>
  <si>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</si>
  <si>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</si>
  <si>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</si>
  <si>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</si>
  <si>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</si>
  <si>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</si>
  <si>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</si>
  <si>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</si>
  <si>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</si>
  <si>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t>Hrvatska - Croatia</t>
  </si>
  <si>
    <t>Ostali</t>
  </si>
  <si>
    <r>
      <t xml:space="preserve">SISTEMATSKI PREGLEDI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</si>
  <si>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Checkups</t>
    </r>
  </si>
  <si>
    <t>Osnovna škola</t>
  </si>
  <si>
    <t>Srednja škola</t>
  </si>
  <si>
    <t>Br</t>
  </si>
  <si>
    <t>Spol</t>
  </si>
  <si>
    <t>M</t>
  </si>
  <si>
    <t>Ukupan broj učenika/studenata</t>
  </si>
  <si>
    <t>Broj pregledanih</t>
  </si>
  <si>
    <t>Normalna uhranjenost</t>
  </si>
  <si>
    <t>Pothranjenost</t>
  </si>
  <si>
    <t>Sluh nalaz uredan</t>
  </si>
  <si>
    <t>Štitnjača 0/I</t>
  </si>
  <si>
    <t>Štitnjača I i &gt;I</t>
  </si>
  <si>
    <t>Hb uzeto uzoraka</t>
  </si>
  <si>
    <t>Hb &lt; 11 g/L</t>
  </si>
  <si>
    <t>Uzeto uzoraka urina</t>
  </si>
  <si>
    <t>Urin nalaz uredan (Urin albumin+?)</t>
  </si>
  <si>
    <t>Grudi po Tanneru II</t>
  </si>
  <si>
    <t>Grudi po Tanneru III</t>
  </si>
  <si>
    <t>Grudi po Tanneru IV</t>
  </si>
  <si>
    <t>Grudi po Tanneru V</t>
  </si>
  <si>
    <t>Pubična dlakavost II</t>
  </si>
  <si>
    <t>Pubična dlakavost III</t>
  </si>
  <si>
    <t>Pubična dlakavost IV</t>
  </si>
  <si>
    <t>Pubična dlakavost V</t>
  </si>
  <si>
    <t>Menarcha</t>
  </si>
  <si>
    <t>Redovni nastavni program uz individualizaciju</t>
  </si>
  <si>
    <t>Posebni program</t>
  </si>
  <si>
    <t>Ponavljači</t>
  </si>
  <si>
    <t>Obrok prije škole</t>
  </si>
  <si>
    <t>Nepušači („nikada probali“  i „probao i ne više od toga“)</t>
  </si>
  <si>
    <t>Ne piju alkohol</t>
  </si>
  <si>
    <t>Nikada probali druga sredstva ovisnosti</t>
  </si>
  <si>
    <t>Ukupan broj učenika/% pregledanih</t>
  </si>
  <si>
    <t xml:space="preserve">Prekomjerna tj.masa </t>
  </si>
  <si>
    <t>Visoka učilišta</t>
  </si>
  <si>
    <t>Ž</t>
  </si>
  <si>
    <t>ANA-DI-TE - Td</t>
  </si>
  <si>
    <t>OPV</t>
  </si>
  <si>
    <t>MPR – MMR</t>
  </si>
  <si>
    <t>Cijepljeno</t>
  </si>
  <si>
    <t>%</t>
  </si>
  <si>
    <t>Vaccinated</t>
  </si>
  <si>
    <t>Vaccinated*</t>
  </si>
  <si>
    <t xml:space="preserve">Vukovarsko-srijemska </t>
  </si>
  <si>
    <t xml:space="preserve">Liječnici u službi školske medicine </t>
  </si>
  <si>
    <t>2018./2019.</t>
  </si>
  <si>
    <t>2019./2020.</t>
  </si>
  <si>
    <t>2020./2021.</t>
  </si>
  <si>
    <t>OŠ</t>
  </si>
  <si>
    <t>SŠ</t>
  </si>
  <si>
    <t>VŠ</t>
  </si>
  <si>
    <t>Hrvatska</t>
  </si>
  <si>
    <t xml:space="preserve">NAPOMENA: Omjer cijepljenja djevojaka i mladića devetvalentnim cjepivom iznosi od 2,3 u 2018. do 1,7 u 2021. u korist djevojaka, prema podacima Službe za epidemiologiju zaraznih bolesti. </t>
  </si>
  <si>
    <t>2021./2022.</t>
  </si>
  <si>
    <t>Broj djece šk. god. 2020./2021.</t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</si>
  <si>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1.</t>
    </r>
  </si>
  <si>
    <r>
      <t xml:space="preserve">OSNOVNA ŠKOLA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Primary school</t>
    </r>
  </si>
  <si>
    <r>
      <t>SREDNJA ŠKOLA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Secondary school</t>
    </r>
  </si>
  <si>
    <r>
      <t xml:space="preserve">Hrvatska </t>
    </r>
    <r>
      <rPr>
        <i/>
        <sz val="10"/>
        <rFont val="Calibri"/>
        <family val="2"/>
        <charset val="238"/>
        <scheme val="minor"/>
      </rPr>
      <t>- Croatia</t>
    </r>
  </si>
  <si>
    <r>
      <t xml:space="preserve">* Broj djece prema izvješćima službi za školsku medicinu - </t>
    </r>
    <r>
      <rPr>
        <i/>
        <sz val="10"/>
        <rFont val="Calibri"/>
        <family val="2"/>
        <charset val="238"/>
        <scheme val="minor"/>
      </rPr>
      <t>Number of school children according to school health services' reports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</si>
  <si>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2.</t>
    </r>
  </si>
  <si>
    <r>
      <t>Hrvatska -</t>
    </r>
    <r>
      <rPr>
        <i/>
        <sz val="10"/>
        <rFont val="Calibri"/>
        <family val="2"/>
        <charset val="238"/>
        <scheme val="minor"/>
      </rPr>
      <t xml:space="preserve"> Croatia</t>
    </r>
  </si>
  <si>
    <r>
      <t xml:space="preserve">Grad / </t>
    </r>
    <r>
      <rPr>
        <i/>
        <sz val="10"/>
        <rFont val="Calibri"/>
        <family val="2"/>
        <charset val="238"/>
        <scheme val="minor"/>
      </rPr>
      <t>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</si>
  <si>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3.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</si>
  <si>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4.</t>
    </r>
  </si>
  <si>
    <r>
      <t xml:space="preserve">NAMJENSKI PREGLEDI - OSNOVNE ŠKOLE </t>
    </r>
    <r>
      <rPr>
        <i/>
        <sz val="10"/>
        <rFont val="Calibri"/>
        <family val="2"/>
        <charset val="238"/>
        <scheme val="minor"/>
      </rPr>
      <t>– Specific evaluations- Primary school</t>
    </r>
  </si>
  <si>
    <r>
      <t xml:space="preserve">NAMJENSKI PREGLEDI - SREDNJE ŠKOLE </t>
    </r>
    <r>
      <rPr>
        <i/>
        <sz val="10"/>
        <rFont val="Calibri"/>
        <family val="2"/>
        <charset val="238"/>
        <scheme val="minor"/>
      </rPr>
      <t>– Specific evaluations-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</si>
  <si>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5.</t>
    </r>
  </si>
  <si>
    <r>
      <t>Osnovne škole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</si>
  <si>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Srednje škole</t>
    </r>
    <r>
      <rPr>
        <i/>
        <sz val="10"/>
        <rFont val="Calibri"/>
        <family val="2"/>
        <charset val="238"/>
        <scheme val="minor"/>
      </rPr>
      <t xml:space="preserve"> – Secondary school</t>
    </r>
  </si>
  <si>
    <r>
      <t>UKUPNO</t>
    </r>
    <r>
      <rPr>
        <i/>
        <sz val="10"/>
        <rFont val="Calibri"/>
        <family val="2"/>
        <charset val="238"/>
        <scheme val="minor"/>
      </rPr>
      <t xml:space="preserve"> - Total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</si>
  <si>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6.</t>
    </r>
  </si>
  <si>
    <r>
      <t>Osnovna škola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</si>
  <si>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Srednja škola</t>
    </r>
    <r>
      <rPr>
        <i/>
        <sz val="10"/>
        <rFont val="Calibri"/>
        <family val="2"/>
        <charset val="238"/>
        <scheme val="minor"/>
      </rPr>
      <t xml:space="preserve"> 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</si>
  <si>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</t>
    </r>
  </si>
  <si>
    <r>
      <t>Broj posjeta savjetovalištima učenika osnovnih škola u školskoj godini 2020./2021.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2020/21 - pupils  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</si>
  <si>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Osnovne škole</t>
    </r>
    <r>
      <rPr>
        <sz val="10"/>
        <rFont val="Calibri"/>
        <family val="2"/>
        <charset val="238"/>
        <scheme val="minor"/>
      </rPr>
      <t xml:space="preserve"> – </t>
    </r>
    <r>
      <rPr>
        <i/>
        <sz val="10"/>
        <rFont val="Calibri"/>
        <family val="2"/>
        <charset val="238"/>
        <scheme val="minor"/>
      </rPr>
      <t>Primary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</si>
  <si>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7/II</t>
    </r>
  </si>
  <si>
    <r>
      <t>Broj posjeta savjetovalištima učenika srednjih škola u školskoj godini 2020./2021.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2020/21 - highschool students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</si>
  <si>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Srednje škole</t>
    </r>
    <r>
      <rPr>
        <i/>
        <sz val="10"/>
        <rFont val="Calibri"/>
        <family val="2"/>
        <charset val="238"/>
        <scheme val="minor"/>
      </rPr>
      <t xml:space="preserve"> – Secondary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</si>
  <si>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</si>
  <si>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OSNOVNA ŠKOLA </t>
    </r>
    <r>
      <rPr>
        <i/>
        <sz val="10"/>
        <rFont val="Calibri"/>
        <family val="2"/>
        <charset val="238"/>
        <scheme val="minor"/>
      </rPr>
      <t>- Primary school</t>
    </r>
  </si>
  <si>
    <r>
      <t xml:space="preserve">SREDNJA ŠKOLA </t>
    </r>
    <r>
      <rPr>
        <i/>
        <sz val="10"/>
        <rFont val="Calibri"/>
        <family val="2"/>
        <charset val="238"/>
        <scheme val="minor"/>
      </rPr>
      <t>- Secondary school</t>
    </r>
  </si>
  <si>
    <r>
      <t xml:space="preserve">Grad </t>
    </r>
    <r>
      <rPr>
        <i/>
        <sz val="10"/>
        <rFont val="Calibri"/>
        <family val="2"/>
        <charset val="238"/>
        <scheme val="minor"/>
      </rPr>
      <t>/ 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</si>
  <si>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9.</t>
    </r>
  </si>
  <si>
    <r>
      <t>Grad/</t>
    </r>
    <r>
      <rPr>
        <i/>
        <sz val="10"/>
        <rFont val="Calibri"/>
        <family val="2"/>
        <charset val="238"/>
        <scheme val="minor"/>
      </rPr>
      <t>City of</t>
    </r>
    <r>
      <rPr>
        <sz val="10"/>
        <rFont val="Calibri"/>
        <family val="2"/>
        <charset val="238"/>
        <scheme val="minor"/>
      </rPr>
      <t xml:space="preserve">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</si>
  <si>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10.</t>
    </r>
  </si>
  <si>
    <r>
      <t xml:space="preserve">Preventivni pregledi, kontrolni i namjenski pregledi studenata po županijama Hrvatske u školskoj godini 2020./2021. </t>
    </r>
    <r>
      <rPr>
        <i/>
        <sz val="10"/>
        <rFont val="Calibri"/>
        <family val="2"/>
        <charset val="238"/>
        <scheme val="minor"/>
      </rPr>
      <t>– Preventive college/university student examinations, checkups and specific evaluations by county, Croatia, school year 2020/21</t>
    </r>
  </si>
  <si>
    <r>
      <t>Grad</t>
    </r>
    <r>
      <rPr>
        <i/>
        <sz val="10"/>
        <rFont val="Calibri"/>
        <family val="2"/>
        <charset val="238"/>
        <scheme val="minor"/>
      </rPr>
      <t>/City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</si>
  <si>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11.</t>
    </r>
  </si>
  <si>
    <r>
      <t>Ukupan broj posjeta savjetovalištima studenata, nastavnika i suradnika te obitelji studenata u školskoj godini 2020./2021.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2020/21 – college/university students, professors, assistants and family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</si>
  <si>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Counseling center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</si>
  <si>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12.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</si>
  <si>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</si>
  <si>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rFont val="Calibri"/>
        <family val="2"/>
        <charset val="238"/>
        <scheme val="minor"/>
      </rPr>
      <t>MDs in school health services in county Institutes of public health, number of school children and children per medical  team</t>
    </r>
  </si>
  <si>
    <r>
      <t xml:space="preserve">* Specijalisti/specijalizanti drugih specijalnosti - </t>
    </r>
    <r>
      <rPr>
        <i/>
        <sz val="9"/>
        <color theme="1"/>
        <rFont val="Calibri"/>
        <family val="2"/>
        <charset val="238"/>
        <scheme val="minor"/>
      </rPr>
      <t>Specialists/residents of other specialties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</si>
  <si>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 xml:space="preserve">- Table </t>
    </r>
    <r>
      <rPr>
        <b/>
        <sz val="9"/>
        <rFont val="Calibri"/>
        <family val="2"/>
        <charset val="238"/>
        <scheme val="minor"/>
      </rPr>
      <t>14.</t>
    </r>
  </si>
  <si>
    <r>
      <t xml:space="preserve">HRVATSKA - </t>
    </r>
    <r>
      <rPr>
        <i/>
        <sz val="8"/>
        <color theme="1"/>
        <rFont val="Calibri"/>
        <family val="2"/>
        <charset val="238"/>
        <scheme val="minor"/>
      </rPr>
      <t>Croatia</t>
    </r>
  </si>
  <si>
    <t>Enrollment to 1st grade</t>
  </si>
  <si>
    <t>Secondary school</t>
  </si>
  <si>
    <t>Other checkups</t>
  </si>
  <si>
    <r>
      <t>High-school, 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</si>
  <si>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</si>
  <si>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Razred
</t>
    </r>
    <r>
      <rPr>
        <i/>
        <sz val="10"/>
        <rFont val="Calibri"/>
        <family val="2"/>
        <charset val="238"/>
        <scheme val="minor"/>
      </rPr>
      <t>Class</t>
    </r>
  </si>
  <si>
    <r>
      <t xml:space="preserve">Ukupno
</t>
    </r>
    <r>
      <rPr>
        <i/>
        <sz val="10"/>
        <rFont val="Calibri"/>
        <family val="2"/>
        <charset val="238"/>
        <scheme val="minor"/>
      </rPr>
      <t>Total</t>
    </r>
  </si>
  <si>
    <r>
      <t xml:space="preserve">SVEGA
</t>
    </r>
    <r>
      <rPr>
        <i/>
        <sz val="10"/>
        <rFont val="Calibri"/>
        <family val="2"/>
        <charset val="238"/>
        <scheme val="minor"/>
      </rPr>
      <t>Total sum</t>
    </r>
  </si>
  <si>
    <r>
      <t xml:space="preserve">Skrining za učenike s rizikom
</t>
    </r>
    <r>
      <rPr>
        <i/>
        <sz val="10"/>
        <rFont val="Calibri"/>
        <family val="2"/>
        <charset val="238"/>
        <scheme val="minor"/>
      </rPr>
      <t>Screening for students with risk</t>
    </r>
  </si>
  <si>
    <r>
      <t xml:space="preserve">OSNOVNA ŠKOLA
</t>
    </r>
    <r>
      <rPr>
        <i/>
        <sz val="10"/>
        <rFont val="Calibri"/>
        <family val="2"/>
        <charset val="238"/>
        <scheme val="minor"/>
      </rPr>
      <t>Primary school</t>
    </r>
  </si>
  <si>
    <t>Osnovne škole</t>
  </si>
  <si>
    <t>Srednje škole</t>
  </si>
  <si>
    <r>
      <t xml:space="preserve">Osnovne škole
</t>
    </r>
    <r>
      <rPr>
        <i/>
        <sz val="10"/>
        <rFont val="Calibri"/>
        <family val="2"/>
        <charset val="238"/>
        <scheme val="minor"/>
      </rPr>
      <t>Primary schools</t>
    </r>
  </si>
  <si>
    <t>Secondary schools</t>
  </si>
  <si>
    <r>
      <t xml:space="preserve">Srednje škole
</t>
    </r>
    <r>
      <rPr>
        <i/>
        <sz val="10"/>
        <rFont val="Calibri"/>
        <family val="2"/>
        <charset val="238"/>
        <scheme val="minor"/>
      </rPr>
      <t>Secondary schools</t>
    </r>
  </si>
  <si>
    <r>
      <t xml:space="preserve">Fakulteti
</t>
    </r>
    <r>
      <rPr>
        <i/>
        <sz val="10"/>
        <rFont val="Calibri"/>
        <family val="2"/>
        <charset val="238"/>
        <scheme val="minor"/>
      </rPr>
      <t>University</t>
    </r>
  </si>
  <si>
    <r>
      <t xml:space="preserve">Cijepljenje </t>
    </r>
    <r>
      <rPr>
        <i/>
        <sz val="10"/>
        <rFont val="Calibri"/>
        <family val="2"/>
        <charset val="238"/>
        <scheme val="minor"/>
      </rPr>
      <t>- Vaccination</t>
    </r>
  </si>
  <si>
    <t>Primary schools</t>
  </si>
  <si>
    <t>Adapted school programme</t>
  </si>
  <si>
    <t xml:space="preserve">Prilagođeni program t. k. </t>
  </si>
  <si>
    <t>Sports activities</t>
  </si>
  <si>
    <t>Pregledi športaša</t>
  </si>
  <si>
    <t xml:space="preserve">Smještaj u dom </t>
  </si>
  <si>
    <t>Upis u srednju školu</t>
  </si>
  <si>
    <t>Secondary school enrollment</t>
  </si>
  <si>
    <t>Dormitory placement</t>
  </si>
  <si>
    <t xml:space="preserve">Pregled prije i nakon cijeplj. </t>
  </si>
  <si>
    <t>Evaluation before and after vaccination</t>
  </si>
  <si>
    <t>Ukupno - namjenski pr.</t>
  </si>
  <si>
    <t>Targeted screenings</t>
  </si>
  <si>
    <t>Upis na fakultet</t>
  </si>
  <si>
    <t>University enrollment</t>
  </si>
  <si>
    <t>Total - Specific evaluations</t>
  </si>
  <si>
    <t>Ciljani pr. - osn. šk.</t>
  </si>
  <si>
    <t>Ciljani pr. - srednje š.</t>
  </si>
  <si>
    <r>
      <t>Broj obilazaka</t>
    </r>
    <r>
      <rPr>
        <i/>
        <sz val="10"/>
        <rFont val="Calibri"/>
        <family val="2"/>
        <charset val="238"/>
        <scheme val="minor"/>
      </rPr>
      <t xml:space="preserve"> - No. of visits</t>
    </r>
  </si>
  <si>
    <t>Obilazak škola</t>
  </si>
  <si>
    <t>Visits to schools</t>
  </si>
  <si>
    <t>Higijenska kontrola</t>
  </si>
  <si>
    <t>Sanitary visits</t>
  </si>
  <si>
    <t>Nadzor nad prehranom</t>
  </si>
  <si>
    <t>Diet control</t>
  </si>
  <si>
    <r>
      <t xml:space="preserve">Ukupan broj djece* u osnovnoj i srednjoj školi po razredima i županijama Hrvatske u školskoj godini 2020./2021. </t>
    </r>
    <r>
      <rPr>
        <i/>
        <sz val="10"/>
        <rFont val="Calibri"/>
        <family val="2"/>
        <charset val="238"/>
        <scheme val="minor"/>
      </rPr>
      <t xml:space="preserve">- Number of school children* by grade and county, Croatia, school year 2020/2021 </t>
    </r>
  </si>
  <si>
    <r>
      <t xml:space="preserve">Preventivni pregledi u osnovnoj i srednjoj školi po razredima i županijama Hrvatske u školskoj godini 2020./2021. </t>
    </r>
    <r>
      <rPr>
        <i/>
        <sz val="10"/>
        <rFont val="Calibri"/>
        <family val="2"/>
        <charset val="238"/>
        <scheme val="minor"/>
      </rPr>
      <t>- Number of preventive school examinations by grade and county, Croatia, academic year 2020/21</t>
    </r>
  </si>
  <si>
    <r>
      <t xml:space="preserve">Ukupan broj obavljenih skrininga u osnovnoj i srednjoj školi po razredima i županijama Hrvatske u školskoj godini 2020./2021. </t>
    </r>
    <r>
      <rPr>
        <i/>
        <sz val="10"/>
        <rFont val="Calibri"/>
        <family val="2"/>
        <charset val="238"/>
        <scheme val="minor"/>
      </rPr>
      <t xml:space="preserve">- Number of school screenings by grade and county, Croatia, school year 2020/21 </t>
    </r>
  </si>
  <si>
    <r>
      <t xml:space="preserve">Namjenski pregledi i cijepljenje u osnovnoj i srednjoj školi po županijama Hrvatske u školskoj godini 2020./2021. </t>
    </r>
    <r>
      <rPr>
        <i/>
        <sz val="10"/>
        <rFont val="Calibri"/>
        <family val="2"/>
        <charset val="238"/>
        <scheme val="minor"/>
      </rPr>
      <t>- Number of specific school evaluations and vaccinations by county, Croatia, school year 2020/21</t>
    </r>
  </si>
  <si>
    <r>
      <t xml:space="preserve">Obilasci škola i školskih kuhinja u osnovnim i srednjim školama po županijama u školskoj godini 2020./2021. </t>
    </r>
    <r>
      <rPr>
        <i/>
        <sz val="10"/>
        <rFont val="Calibri"/>
        <family val="2"/>
        <charset val="238"/>
        <scheme val="minor"/>
      </rPr>
      <t>- Number of visits to schools and school kitchens by county, Croatia,  school year 2020/21</t>
    </r>
  </si>
  <si>
    <t>Broj učenika i ostalih obuhvaćenih zdravstvenim odgojem u osnovnoj i srednjoj školi u školskoj godini 2020./2021. - Number of pupils and highschool students included in health education, Croatia, school year 2020/2021</t>
  </si>
  <si>
    <t>Utvrđivanje psihofizičke sposobnosti i primjerenog oblika obrazovanja u školskoj godini 2020./2021.</t>
  </si>
  <si>
    <r>
      <t>Ukupan broj posjeta savjetovalištima u osnovnoj i srednjoj školi po županijama u školskoj godini 2020./2021.</t>
    </r>
    <r>
      <rPr>
        <i/>
        <sz val="10"/>
        <rFont val="Calibri"/>
        <family val="2"/>
        <charset val="238"/>
        <scheme val="minor"/>
      </rPr>
      <t xml:space="preserve"> - Number of visits to school counseling centers by county, Croatia, school year 2020/21</t>
    </r>
  </si>
  <si>
    <t>Učenici</t>
  </si>
  <si>
    <t>Roditelji/staratelji</t>
  </si>
  <si>
    <t>Nastavnici, suradnici</t>
  </si>
  <si>
    <t>Teachers, assistants</t>
  </si>
  <si>
    <t>Doktor ili sestra</t>
  </si>
  <si>
    <t>To doctor or nurse</t>
  </si>
  <si>
    <t>Problemi učenja</t>
  </si>
  <si>
    <t>Rizično ponašanje</t>
  </si>
  <si>
    <t>Learning difficulties</t>
  </si>
  <si>
    <t>Mentalno zdravlje</t>
  </si>
  <si>
    <t>Reproduktivno zdravlje</t>
  </si>
  <si>
    <t>Kronične bolesti</t>
  </si>
  <si>
    <t>Skrb o učenicima s ometenošću u psihičkom ili fizičkom razvoju</t>
  </si>
  <si>
    <t>Savjetovanje učenika po odabiru budućeg zanimanja</t>
  </si>
  <si>
    <t>Pupils with psychological or physical development disturbances</t>
  </si>
  <si>
    <t>Career guidance</t>
  </si>
  <si>
    <t>Risk behavior</t>
  </si>
  <si>
    <t>Mental health</t>
  </si>
  <si>
    <t>Reproductive health</t>
  </si>
  <si>
    <t xml:space="preserve">Chronic diseases </t>
  </si>
  <si>
    <t>Healthier life style</t>
  </si>
  <si>
    <t>Očuvanje i unapređenje zdravlja i zdravijeg načina života</t>
  </si>
  <si>
    <t>Oral hygiene</t>
  </si>
  <si>
    <t>Hidden calories</t>
  </si>
  <si>
    <t>Puberty and hygiene</t>
  </si>
  <si>
    <t>Other topics</t>
  </si>
  <si>
    <t>For parents</t>
  </si>
  <si>
    <t xml:space="preserve">Total </t>
  </si>
  <si>
    <t xml:space="preserve">STDs </t>
  </si>
  <si>
    <t xml:space="preserve">For parents </t>
  </si>
  <si>
    <t>GRAND  TOTAL</t>
  </si>
  <si>
    <t xml:space="preserve">Ukupno   </t>
  </si>
  <si>
    <t>Utjecaj spolno prenosivih bolesti</t>
  </si>
  <si>
    <t xml:space="preserve">Sveukupno   </t>
  </si>
  <si>
    <t>Pravilno pranje zuba</t>
  </si>
  <si>
    <t>Skrivene kalorije</t>
  </si>
  <si>
    <t>Promjene vezane uz pubertet i higijena</t>
  </si>
  <si>
    <t>Ostale teme</t>
  </si>
  <si>
    <t>Zaštita reproduktivnog zdravlja</t>
  </si>
  <si>
    <t xml:space="preserve">Edukacija za roditelje/staratelje </t>
  </si>
  <si>
    <r>
      <rPr>
        <b/>
        <sz val="10"/>
        <rFont val="Calibri"/>
        <family val="2"/>
        <charset val="238"/>
        <scheme val="minor"/>
      </rPr>
      <t>Županija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County</t>
    </r>
  </si>
  <si>
    <t>General examinations</t>
  </si>
  <si>
    <t>Control check-ups</t>
  </si>
  <si>
    <t>Dormitory placement*</t>
  </si>
  <si>
    <t>Specific evaluations</t>
  </si>
  <si>
    <t>Adapted PE</t>
  </si>
  <si>
    <t>Other examinations</t>
  </si>
  <si>
    <t>Sistematski pregledi</t>
  </si>
  <si>
    <t>Kontrolni pregledi</t>
  </si>
  <si>
    <t>Smještaj u dom*</t>
  </si>
  <si>
    <t>Namjenski pregledi</t>
  </si>
  <si>
    <t>Prilagodba tjel. odg.</t>
  </si>
  <si>
    <t>Ostali pregledi</t>
  </si>
  <si>
    <t>Parents, family</t>
  </si>
  <si>
    <t>Healthier life style counseling</t>
  </si>
  <si>
    <t>Professors/assistants</t>
  </si>
  <si>
    <t>Kratke konzultacije s doktorom ili sestrom</t>
  </si>
  <si>
    <t>Short consultation with MD or nurse</t>
  </si>
  <si>
    <t>Roditelji i obitelj</t>
  </si>
  <si>
    <t>Nastavnici/suradnici</t>
  </si>
  <si>
    <t>Chronic diseases</t>
  </si>
  <si>
    <r>
      <t xml:space="preserve">Obilasci fakulteta i domova, broj studenata obuhvaćenih zdravstvenim odgojem te ostale aktivnosti vezane uz studente u školskoj godini 2020./2021. </t>
    </r>
    <r>
      <rPr>
        <i/>
        <sz val="10"/>
        <rFont val="Calibri"/>
        <family val="2"/>
        <charset val="238"/>
        <scheme val="minor"/>
      </rPr>
      <t>– Number of visits to universities and student dormitories, students involved in health education and other student activities, Croatia, school year 2020/21</t>
    </r>
  </si>
  <si>
    <t>Health education</t>
  </si>
  <si>
    <t xml:space="preserve">Visits to universities and student dormitories </t>
  </si>
  <si>
    <t>Other activities</t>
  </si>
  <si>
    <t>Vaccination-related activities</t>
  </si>
  <si>
    <t>Zdravstveni odgoj</t>
  </si>
  <si>
    <t>Cijepljenja i pregledi</t>
  </si>
  <si>
    <t>Ostale aktivnosti</t>
  </si>
  <si>
    <t>Obilasci fakulteta i domova</t>
  </si>
  <si>
    <t>Higijensko-epidemiološki izvidi</t>
  </si>
  <si>
    <t>No. of enrolled children in school year 2020/21</t>
  </si>
  <si>
    <t>Medical doctors in the school health service</t>
  </si>
  <si>
    <t xml:space="preserve">Ukupno  </t>
  </si>
  <si>
    <t>Studenti i učenici</t>
  </si>
  <si>
    <t xml:space="preserve">Primary school </t>
  </si>
  <si>
    <t xml:space="preserve">Secondary school </t>
  </si>
  <si>
    <t xml:space="preserve">Total  </t>
  </si>
  <si>
    <t xml:space="preserve">University students </t>
  </si>
  <si>
    <t>Students and pupils</t>
  </si>
  <si>
    <t xml:space="preserve">Residents  </t>
  </si>
  <si>
    <t xml:space="preserve">GPs  </t>
  </si>
  <si>
    <t>School medicine specialists</t>
  </si>
  <si>
    <t>No. children/team</t>
  </si>
  <si>
    <t>134 (4*)</t>
  </si>
  <si>
    <t>3 (1)</t>
  </si>
  <si>
    <t>2 (1)</t>
  </si>
  <si>
    <t>11 (2)</t>
  </si>
  <si>
    <r>
      <t xml:space="preserve">Napomena: Broj školske djece prema podacima Državnog zavoda za statistiku – </t>
    </r>
    <r>
      <rPr>
        <i/>
        <sz val="9"/>
        <color theme="1"/>
        <rFont val="Calibri"/>
        <family val="2"/>
        <charset val="238"/>
        <scheme val="minor"/>
      </rPr>
      <t>Number of school children per Croatian Bureau of Statistics data</t>
    </r>
  </si>
  <si>
    <t>Specijalisti školske i adolescentne medicine</t>
  </si>
  <si>
    <t>Liječnici na specijalizaciji</t>
  </si>
  <si>
    <t>Doktori opće medicine</t>
  </si>
  <si>
    <t>Broj djece po timu</t>
  </si>
  <si>
    <r>
      <t xml:space="preserve">Izvršenje programa obaveznog cijepljenja u Hrvatskoj u školskoj populaciji u 2021. godini </t>
    </r>
    <r>
      <rPr>
        <sz val="9"/>
        <rFont val="Calibri"/>
        <family val="2"/>
        <charset val="238"/>
        <scheme val="minor"/>
      </rPr>
      <t>-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Compulsory Immunization coverage of school population, Croatia, 2021</t>
    </r>
  </si>
  <si>
    <t>Poliomijelitis - revakcinacija</t>
  </si>
  <si>
    <t>Difterija-tetanus - revakcinacija</t>
  </si>
  <si>
    <t xml:space="preserve">Morbili-rubeola-parotitis - revakcinacija </t>
  </si>
  <si>
    <t>Hepatitis B - primovakcinacija</t>
  </si>
  <si>
    <r>
      <t>Cijepljeno</t>
    </r>
    <r>
      <rPr>
        <b/>
        <vertAlign val="superscript"/>
        <sz val="8"/>
        <rFont val="Calibri"/>
        <family val="2"/>
        <charset val="238"/>
        <scheme val="minor"/>
      </rPr>
      <t>1</t>
    </r>
  </si>
  <si>
    <t>Diphtheria– tetanus revaccination</t>
  </si>
  <si>
    <t>Poliomyelitis revaccination</t>
  </si>
  <si>
    <t>Measles- rubella-mumps revaccination</t>
  </si>
  <si>
    <t>Hepatitis B vaccination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</si>
  <si>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16.</t>
    </r>
  </si>
  <si>
    <r>
      <t xml:space="preserve">Cijepljenje protiv HPV u školskoj populaciji od 2018./2019. do 2021./2022. školske godine </t>
    </r>
    <r>
      <rPr>
        <sz val="10"/>
        <color theme="1"/>
        <rFont val="Calibri"/>
        <family val="2"/>
        <charset val="238"/>
        <scheme val="minor"/>
      </rPr>
      <t>–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HPV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immunization of school population, Croatia, 2018/19 - 2021/22</t>
    </r>
  </si>
  <si>
    <r>
      <t xml:space="preserve">Školska godina - </t>
    </r>
    <r>
      <rPr>
        <i/>
        <sz val="10"/>
        <color rgb="FF000000"/>
        <rFont val="Calibri"/>
        <family val="2"/>
        <charset val="238"/>
        <scheme val="minor"/>
      </rPr>
      <t>School year</t>
    </r>
  </si>
  <si>
    <r>
      <t xml:space="preserve">Županija - </t>
    </r>
    <r>
      <rPr>
        <i/>
        <sz val="10"/>
        <color rgb="FF000000"/>
        <rFont val="Calibri"/>
        <family val="2"/>
        <charset val="238"/>
        <scheme val="minor"/>
      </rPr>
      <t>County</t>
    </r>
  </si>
  <si>
    <r>
      <t xml:space="preserve">Cijepljenje protiv HPV - </t>
    </r>
    <r>
      <rPr>
        <i/>
        <sz val="10"/>
        <color theme="1"/>
        <rFont val="Calibri"/>
        <family val="2"/>
        <charset val="238"/>
        <scheme val="minor"/>
      </rPr>
      <t>HPV vaccination</t>
    </r>
  </si>
  <si>
    <r>
      <t xml:space="preserve">Utrošene doze cjepiva prema županijama
</t>
    </r>
    <r>
      <rPr>
        <i/>
        <sz val="10"/>
        <color theme="1"/>
        <rFont val="Calibri"/>
        <family val="2"/>
        <charset val="238"/>
        <scheme val="minor"/>
      </rPr>
      <t xml:space="preserve">Vaccine doses applied per county </t>
    </r>
  </si>
  <si>
    <t>NOTE: The female-male ratio among the vaccinated was in the range from 2.3 in 2018 to 1.7 in 2021 per CIPH Communicable Diseases Epidemiology Division data</t>
  </si>
  <si>
    <t>M41  Skolioza</t>
  </si>
  <si>
    <t>M40.0-M40.2 Kifoza</t>
  </si>
  <si>
    <t>M 40.3-M40.5 + M42 + M43   Ostale strukturalne deformacije kralježnice (Lordoza i ostale deformirajuće dorzopatije)</t>
  </si>
  <si>
    <t>M21.4  Ravno stopalo (Pes Planus)</t>
  </si>
  <si>
    <t>H52 Poremećaji refrakcije i akomodacije</t>
  </si>
  <si>
    <t>H49-H50   Strabizam</t>
  </si>
  <si>
    <t>H53.5  Poremećaji osjeta za boje</t>
  </si>
  <si>
    <t>H90-H91  Gubitak sluha</t>
  </si>
  <si>
    <t>K02  Zubni karijes</t>
  </si>
  <si>
    <t>R01  Srčani šumovi i ostali srčani zvukovi</t>
  </si>
  <si>
    <t>I10.0 Hipertenzija i povišena vrijednost krvnoga tlaka bez dijagnoze hipertenzije</t>
  </si>
  <si>
    <t>I15  Hipertenzija i povišena vrijednost krvnoga tlaka bez dijagnoze hipertenzije</t>
  </si>
  <si>
    <t>R03.0  Hipertenzija i povišena vrijednost krvnoga tlaka bez dijagnoze hipertenzije</t>
  </si>
  <si>
    <t>F80.0  Specifični poremećaj izgovora uključujući dislaliju</t>
  </si>
  <si>
    <t>F80   Specifični poremećaji razvoja govora i jezika</t>
  </si>
  <si>
    <t xml:space="preserve">F81.0 Specifični poremećaj čitanja, disleksija i druge disfunkcije izražavanja nesvrstane drugamo </t>
  </si>
  <si>
    <t xml:space="preserve">R48.0 Specifični poremećaj čitanja, disleksija i druge disfunkcije izražavanja nesvrstane drugamo </t>
  </si>
  <si>
    <t>F81  Specifični razvojni poremećaji školskih vještina</t>
  </si>
  <si>
    <t>Q53  Nespušteni testis</t>
  </si>
  <si>
    <t>Q50-Q52 + Q54-Q56  Ostale prirođene malformacije spolnih organa</t>
  </si>
  <si>
    <t>G40-G41 + R56  Epilepsija i konvulzije nesvrstane drugamo</t>
  </si>
  <si>
    <t>E10-E14  Dijabetes melitus (šećerna bolest)</t>
  </si>
  <si>
    <t>G80-G83  Cerebralna paraliza i ostali paralitični sindromi</t>
  </si>
  <si>
    <t>J40-J47  Kronične bolesti donjega dišnog sustava</t>
  </si>
  <si>
    <t>F70-F79  Mentalna retardacija</t>
  </si>
  <si>
    <t>R62  Izostanak očekivanoga normalnog fiziološkog razvoja</t>
  </si>
  <si>
    <t xml:space="preserve">F50  Poremećaji hranjena </t>
  </si>
  <si>
    <t>F81.2  Specifični poremećaj u vještini računanja</t>
  </si>
  <si>
    <t>F90-F98  Poremećaji u ponašanju i osjećajima koji se pojavljuju u djetinjstvu i u adolescenciji</t>
  </si>
  <si>
    <t>F84  Pervazivni razvojni poremećaji</t>
  </si>
  <si>
    <t>N47  Prevelik prepucij, fimoza i parafimoza</t>
  </si>
  <si>
    <t>I86.1  Varikoziteti skrotuma</t>
  </si>
  <si>
    <t>Z30  Postupci u vezi sa sprječavanjem neželjene trudnoće</t>
  </si>
  <si>
    <t>Q20-Q28  Prirođene malformacije cirkulacijskog sustava</t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</si>
  <si>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 - Stanja kod sistematskih pregleda u školskoj godini 2020/2021. - </t>
    </r>
    <r>
      <rPr>
        <i/>
        <sz val="10"/>
        <rFont val="Calibri"/>
        <family val="2"/>
        <charset val="238"/>
        <scheme val="minor"/>
      </rPr>
      <t>Conditions and findings at regular health check-ups during the 2020/2021 school year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</si>
  <si>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II - Stanja kod sistematskih pregleda u školskoj godini 2020./2021. (% od pregledanih) - </t>
    </r>
    <r>
      <rPr>
        <i/>
        <sz val="10"/>
        <rFont val="Calibri"/>
        <family val="2"/>
        <charset val="238"/>
        <scheme val="minor"/>
      </rPr>
      <t>Conditions and findings at regular health check-ups during the 2020/2021 school year (as percentage of children examined)</t>
    </r>
  </si>
  <si>
    <t>Brodsko- posavska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</si>
  <si>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17.</t>
    </r>
  </si>
  <si>
    <r>
      <t xml:space="preserve">Hrvatska - </t>
    </r>
    <r>
      <rPr>
        <i/>
        <sz val="8"/>
        <color rgb="FF000000"/>
        <rFont val="Calibri"/>
        <family val="2"/>
        <charset val="238"/>
      </rPr>
      <t>Croatia</t>
    </r>
  </si>
  <si>
    <t>Grad/City of  Zagreb</t>
  </si>
  <si>
    <r>
      <t xml:space="preserve">Rezultati YP CORE upitnika- </t>
    </r>
    <r>
      <rPr>
        <i/>
        <sz val="8"/>
        <color rgb="FF000000"/>
        <rFont val="Calibri"/>
        <family val="2"/>
        <charset val="238"/>
      </rPr>
      <t>Results of the YP CORE questionnaire</t>
    </r>
    <r>
      <rPr>
        <sz val="8"/>
        <color rgb="FF000000"/>
        <rFont val="Calibri"/>
        <family val="2"/>
        <charset val="238"/>
      </rPr>
      <t>/županija -</t>
    </r>
    <r>
      <rPr>
        <i/>
        <sz val="8"/>
        <color rgb="FF000000"/>
        <rFont val="Calibri"/>
        <family val="2"/>
        <charset val="238"/>
      </rPr>
      <t>county</t>
    </r>
  </si>
  <si>
    <r>
      <t xml:space="preserve">Udio pozitivnih rezultata kod učenika (M) - </t>
    </r>
    <r>
      <rPr>
        <i/>
        <sz val="8"/>
        <color rgb="FF000000"/>
        <rFont val="Calibri"/>
        <family val="2"/>
        <charset val="238"/>
      </rPr>
      <t>Proportion of positive results among male pupils</t>
    </r>
  </si>
  <si>
    <r>
      <t>Broj učenika s rezultatom 16 i manjim -</t>
    </r>
    <r>
      <rPr>
        <i/>
        <sz val="8"/>
        <color rgb="FF000000"/>
        <rFont val="Calibri"/>
        <family val="2"/>
        <charset val="238"/>
      </rPr>
      <t xml:space="preserve"> Male pupils with a score of 16 and below</t>
    </r>
  </si>
  <si>
    <r>
      <t>Broj učenika s rezultatom 17 ili većim -</t>
    </r>
    <r>
      <rPr>
        <i/>
        <sz val="8"/>
        <color rgb="FF000000"/>
        <rFont val="Calibri"/>
        <family val="2"/>
        <charset val="238"/>
      </rPr>
      <t xml:space="preserve"> Male pupils with a score of 17 or higher</t>
    </r>
  </si>
  <si>
    <r>
      <t xml:space="preserve">Broj učenika koji su ispunili YP CORE - </t>
    </r>
    <r>
      <rPr>
        <i/>
        <sz val="8"/>
        <color rgb="FF000000"/>
        <rFont val="Calibri"/>
        <family val="2"/>
        <charset val="238"/>
      </rPr>
      <t>Male</t>
    </r>
    <r>
      <rPr>
        <sz val="8"/>
        <color rgb="FF000000"/>
        <rFont val="Calibri"/>
        <family val="2"/>
        <charset val="238"/>
      </rPr>
      <t xml:space="preserve"> p</t>
    </r>
    <r>
      <rPr>
        <i/>
        <sz val="8"/>
        <color rgb="FF000000"/>
        <rFont val="Calibri"/>
        <family val="2"/>
        <charset val="238"/>
      </rPr>
      <t>upils who completed the YP CORE</t>
    </r>
  </si>
  <si>
    <r>
      <t>Broj učenica s rezultatom &lt; 20 -</t>
    </r>
    <r>
      <rPr>
        <i/>
        <sz val="8"/>
        <color rgb="FF000000"/>
        <rFont val="Calibri"/>
        <family val="2"/>
        <charset val="238"/>
      </rPr>
      <t xml:space="preserve"> Female pupils with a score &lt; 20</t>
    </r>
  </si>
  <si>
    <r>
      <t xml:space="preserve">Broj učenica s rezultatom 20 ili većim - </t>
    </r>
    <r>
      <rPr>
        <i/>
        <sz val="8"/>
        <color rgb="FF000000"/>
        <rFont val="Calibri"/>
        <family val="2"/>
        <charset val="238"/>
      </rPr>
      <t>Female pupils with a score of 20 or higher</t>
    </r>
  </si>
  <si>
    <r>
      <t xml:space="preserve">Broj učenica koje su ispunile YP CORE -  </t>
    </r>
    <r>
      <rPr>
        <i/>
        <sz val="8"/>
        <color rgb="FF000000"/>
        <rFont val="Calibri"/>
        <family val="2"/>
        <charset val="238"/>
      </rPr>
      <t>Female students who completed the YP CORE</t>
    </r>
  </si>
  <si>
    <r>
      <t xml:space="preserve">Udio pozitivnih rezultata kod učenica (Ž) - </t>
    </r>
    <r>
      <rPr>
        <i/>
        <sz val="8"/>
        <color rgb="FF000000"/>
        <rFont val="Calibri"/>
        <family val="2"/>
        <charset val="238"/>
      </rPr>
      <t>Proportion of positive results among female pupils</t>
    </r>
  </si>
  <si>
    <r>
      <t xml:space="preserve">Broj učenica i učenika pozitivnih na čestici 4 - </t>
    </r>
    <r>
      <rPr>
        <i/>
        <sz val="8"/>
        <color rgb="FF000000"/>
        <rFont val="Calibri"/>
        <family val="2"/>
        <charset val="238"/>
      </rPr>
      <t>Pupils positive on item 4</t>
    </r>
  </si>
  <si>
    <r>
      <t xml:space="preserve">Broj učenica i učenika negativnih na čestici 4 - </t>
    </r>
    <r>
      <rPr>
        <i/>
        <sz val="8"/>
        <color rgb="FF000000"/>
        <rFont val="Calibri"/>
        <family val="2"/>
        <charset val="238"/>
      </rPr>
      <t>Pupils negative  on item 4</t>
    </r>
  </si>
  <si>
    <r>
      <t>Udio učenica i učenika pozitivnih na čestici 4 -</t>
    </r>
    <r>
      <rPr>
        <i/>
        <sz val="8"/>
        <color rgb="FF000000"/>
        <rFont val="Calibri"/>
        <family val="2"/>
        <charset val="238"/>
      </rPr>
      <t xml:space="preserve"> Proportion of pupils positive on item 4</t>
    </r>
  </si>
  <si>
    <r>
      <t xml:space="preserve">Rezultat YP-CORE upitnika je pozitivan kod svakog pozitivnog odgovora na čestici 4 "Padalo mi je napamet da si naudim" neovisno o postignutom rezultatu na ostalim pitanjima
</t>
    </r>
    <r>
      <rPr>
        <i/>
        <sz val="10"/>
        <color theme="1"/>
        <rFont val="Calibri"/>
        <family val="2"/>
        <charset val="238"/>
        <scheme val="minor"/>
      </rPr>
      <t>The result of the YP-CORE questionnaire is positive for every positive answer to item 4 "I’ve thought of hurting myself", regardless of the result achieved on the other questions</t>
    </r>
  </si>
  <si>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2021/2022 (prvenstveno u okviru sistemstakih pregleda učenika 1. razreda srednje škole)</t>
    </r>
    <r>
      <rPr>
        <sz val="11"/>
        <color theme="1"/>
        <rFont val="Calibri"/>
        <family val="2"/>
        <charset val="238"/>
        <scheme val="minor"/>
      </rPr>
      <t xml:space="preserve"> - Mental health screening in the 2021/2022 school year (primarily within the framework of systematic examinations of 1st grade high school pupils)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</si>
</sst>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0.0%"/>
  </numFmts>
  <fonts count="4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30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3" fontId="4" fillId="0" borderId="0" xfId="0" applyNumberFormat="1" applyFont="1"/>
    <xf numFmtId="0" fontId="11" fillId="0" borderId="0" xfId="0" applyFont="1"/>
    <xf numFmtId="3" fontId="7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indent="13"/>
    </xf>
    <xf numFmtId="0" fontId="6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/>
    </xf>
    <xf numFmtId="3" fontId="18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3" fontId="0" fillId="0" borderId="0" xfId="0" applyNumberFormat="1"/>
    <xf numFmtId="0" fontId="23" fillId="0" borderId="0" xfId="0" applyFont="1" applyAlignment="1">
      <alignment horizontal="left" indent="1"/>
    </xf>
    <xf numFmtId="0" fontId="2" fillId="0" borderId="6" xfId="0" applyFont="1" applyBorder="1" applyAlignment="1">
      <alignment horizontal="center" vertical="center" wrapText="1"/>
    </xf>
    <xf numFmtId="0" fontId="25" fillId="0" borderId="5" xfId="0" applyFont="1" applyBorder="1"/>
    <xf numFmtId="0" fontId="6" fillId="0" borderId="5" xfId="0" applyFont="1" applyBorder="1" applyAlignment="1">
      <alignment horizontal="right"/>
    </xf>
    <xf numFmtId="0" fontId="24" fillId="0" borderId="0" xfId="0" applyFont="1"/>
    <xf numFmtId="0" fontId="25" fillId="0" borderId="0" xfId="0" applyFont="1"/>
    <xf numFmtId="3" fontId="6" fillId="0" borderId="0" xfId="0" applyNumberFormat="1" applyFont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4" fontId="18" fillId="0" borderId="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0" xfId="0" applyFont="1"/>
    <xf numFmtId="0" fontId="17" fillId="0" borderId="0" xfId="0" applyFont="1"/>
    <xf numFmtId="0" fontId="20" fillId="0" borderId="5" xfId="0" applyFont="1" applyBorder="1"/>
    <xf numFmtId="0" fontId="22" fillId="0" borderId="0" xfId="0" applyFont="1"/>
    <xf numFmtId="0" fontId="22" fillId="0" borderId="5" xfId="0" applyFont="1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5" xfId="0" applyNumberFormat="1" applyFont="1" applyBorder="1"/>
    <xf numFmtId="3" fontId="6" fillId="0" borderId="13" xfId="0" applyNumberFormat="1" applyFont="1" applyBorder="1"/>
    <xf numFmtId="0" fontId="29" fillId="0" borderId="0" xfId="0" applyFont="1"/>
    <xf numFmtId="0" fontId="7" fillId="0" borderId="1" xfId="0" applyFont="1" applyBorder="1" applyAlignment="1">
      <alignment horizontal="center" vertical="center"/>
    </xf>
    <xf numFmtId="165" fontId="1" fillId="0" borderId="1" xfId="0" applyNumberFormat="1" applyFont="1" applyBorder="1"/>
    <xf numFmtId="166" fontId="0" fillId="0" borderId="0" xfId="2" applyNumberFormat="1" applyFont="1"/>
    <xf numFmtId="10" fontId="0" fillId="0" borderId="0" xfId="2" applyNumberFormat="1" applyFont="1"/>
    <xf numFmtId="10" fontId="1" fillId="0" borderId="1" xfId="2" applyNumberFormat="1" applyFont="1" applyBorder="1"/>
    <xf numFmtId="3" fontId="6" fillId="0" borderId="1" xfId="0" applyNumberFormat="1" applyFont="1" applyBorder="1"/>
    <xf numFmtId="10" fontId="6" fillId="0" borderId="1" xfId="2" applyNumberFormat="1" applyFont="1" applyBorder="1"/>
    <xf numFmtId="10" fontId="6" fillId="0" borderId="1" xfId="2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 readingOrder="1"/>
    </xf>
    <xf numFmtId="0" fontId="33" fillId="0" borderId="14" xfId="0" applyFont="1" applyBorder="1" applyAlignment="1">
      <alignment horizontal="center" vertical="center" wrapText="1" readingOrder="1"/>
    </xf>
    <xf numFmtId="0" fontId="32" fillId="2" borderId="14" xfId="0" applyFont="1" applyFill="1" applyBorder="1" applyAlignment="1">
      <alignment horizontal="center" vertical="center" wrapText="1" readingOrder="1"/>
    </xf>
    <xf numFmtId="0" fontId="33" fillId="2" borderId="14" xfId="0" applyFont="1" applyFill="1" applyBorder="1" applyAlignment="1">
      <alignment horizontal="center" vertical="center" wrapText="1" readingOrder="1"/>
    </xf>
    <xf numFmtId="10" fontId="32" fillId="2" borderId="14" xfId="0" applyNumberFormat="1" applyFont="1" applyFill="1" applyBorder="1" applyAlignment="1">
      <alignment horizontal="center" vertical="center" wrapText="1" readingOrder="1"/>
    </xf>
    <xf numFmtId="10" fontId="33" fillId="2" borderId="14" xfId="0" applyNumberFormat="1" applyFont="1" applyFill="1" applyBorder="1" applyAlignment="1">
      <alignment horizontal="center" vertical="center" wrapText="1" readingOrder="1"/>
    </xf>
    <xf numFmtId="0" fontId="32" fillId="3" borderId="14" xfId="0" applyFont="1" applyFill="1" applyBorder="1" applyAlignment="1">
      <alignment horizontal="center" vertical="center" wrapText="1" readingOrder="1"/>
    </xf>
    <xf numFmtId="0" fontId="33" fillId="3" borderId="14" xfId="0" applyFont="1" applyFill="1" applyBorder="1" applyAlignment="1">
      <alignment horizontal="center" vertical="center" wrapText="1" readingOrder="1"/>
    </xf>
    <xf numFmtId="10" fontId="32" fillId="3" borderId="14" xfId="0" applyNumberFormat="1" applyFont="1" applyFill="1" applyBorder="1" applyAlignment="1">
      <alignment horizontal="center" vertical="center" wrapText="1" readingOrder="1"/>
    </xf>
    <xf numFmtId="10" fontId="33" fillId="3" borderId="14" xfId="0" applyNumberFormat="1" applyFont="1" applyFill="1" applyBorder="1" applyAlignment="1">
      <alignment horizontal="center" vertical="center" wrapText="1" readingOrder="1"/>
    </xf>
    <xf numFmtId="10" fontId="32" fillId="0" borderId="14" xfId="0" applyNumberFormat="1" applyFont="1" applyBorder="1" applyAlignment="1">
      <alignment horizontal="center" vertical="center" wrapText="1" readingOrder="1"/>
    </xf>
    <xf numFmtId="10" fontId="33" fillId="0" borderId="14" xfId="0" applyNumberFormat="1" applyFont="1" applyBorder="1" applyAlignment="1">
      <alignment horizontal="center" vertical="center" wrapText="1" readingOrder="1"/>
    </xf>
    <xf numFmtId="0" fontId="36" fillId="2" borderId="14" xfId="0" applyFont="1" applyFill="1" applyBorder="1" applyAlignment="1">
      <alignment horizontal="center" vertical="center" wrapText="1" readingOrder="1"/>
    </xf>
    <xf numFmtId="0" fontId="36" fillId="3" borderId="14" xfId="0" applyFont="1" applyFill="1" applyBorder="1" applyAlignment="1">
      <alignment horizontal="center" vertical="center" wrapText="1" readingOrder="1"/>
    </xf>
    <xf numFmtId="0" fontId="36" fillId="0" borderId="14" xfId="0" applyFont="1" applyBorder="1" applyAlignment="1">
      <alignment horizontal="center" vertical="center" wrapText="1" readingOrder="1"/>
    </xf>
    <xf numFmtId="0" fontId="37" fillId="0" borderId="14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39" fillId="0" borderId="16" xfId="0" applyFont="1" applyBorder="1" applyAlignment="1">
      <alignment horizontal="left" vertical="center" wrapText="1" readingOrder="1"/>
    </xf>
    <xf numFmtId="0" fontId="39" fillId="0" borderId="17" xfId="0" applyFont="1" applyBorder="1" applyAlignment="1">
      <alignment horizontal="left" vertical="center" wrapText="1" readingOrder="1"/>
    </xf>
    <xf numFmtId="0" fontId="39" fillId="0" borderId="18" xfId="0" applyFont="1" applyBorder="1" applyAlignment="1">
      <alignment horizontal="left" vertical="center" wrapText="1" readingOrder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0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/>
  </sheetViews>
  <sheetFormatPr defaultColWidth="9.140625" defaultRowHeight="12.75" x14ac:dyDescent="0.2"/>
  <cols>
    <col min="1" max="1" width="18.42578125" style="5" bestFit="1" customWidth="1"/>
    <col min="2" max="2" width="6.140625" style="5" customWidth="1"/>
    <col min="3" max="16384" width="9.140625" style="5"/>
  </cols>
  <sheetData>
    <row r="1" spans="1:19" x14ac:dyDescent="0.2">
      <c r="A1" s="6" t="s">
        <v>125</v>
      </c>
      <c r="B1" s="6" t="s">
        <v>210</v>
      </c>
    </row>
    <row r="2" spans="1:19" x14ac:dyDescent="0.2">
      <c r="A2" s="17"/>
    </row>
    <row r="3" spans="1:19" ht="15" customHeight="1" x14ac:dyDescent="0.2">
      <c r="A3" s="107" t="s">
        <v>172</v>
      </c>
      <c r="C3" s="106" t="s">
        <v>126</v>
      </c>
      <c r="D3" s="106"/>
      <c r="E3" s="106"/>
      <c r="F3" s="106"/>
      <c r="G3" s="106"/>
      <c r="H3" s="106"/>
      <c r="I3" s="106"/>
      <c r="J3" s="106"/>
      <c r="K3" s="106"/>
      <c r="L3" s="106" t="s">
        <v>127</v>
      </c>
      <c r="M3" s="106"/>
      <c r="N3" s="106"/>
      <c r="O3" s="106"/>
      <c r="P3" s="106"/>
      <c r="Q3" s="107" t="s">
        <v>175</v>
      </c>
    </row>
    <row r="4" spans="1:19" ht="38.25" x14ac:dyDescent="0.2">
      <c r="A4" s="107"/>
      <c r="B4" s="44" t="s">
        <v>173</v>
      </c>
      <c r="C4" s="40" t="s">
        <v>22</v>
      </c>
      <c r="D4" s="40" t="s">
        <v>23</v>
      </c>
      <c r="E4" s="40" t="s">
        <v>24</v>
      </c>
      <c r="F4" s="40" t="s">
        <v>25</v>
      </c>
      <c r="G4" s="40" t="s">
        <v>26</v>
      </c>
      <c r="H4" s="40" t="s">
        <v>27</v>
      </c>
      <c r="I4" s="40" t="s">
        <v>28</v>
      </c>
      <c r="J4" s="40" t="s">
        <v>29</v>
      </c>
      <c r="K4" s="44" t="s">
        <v>174</v>
      </c>
      <c r="L4" s="40" t="s">
        <v>31</v>
      </c>
      <c r="M4" s="40" t="s">
        <v>23</v>
      </c>
      <c r="N4" s="40" t="s">
        <v>24</v>
      </c>
      <c r="O4" s="40" t="s">
        <v>32</v>
      </c>
      <c r="P4" s="44" t="s">
        <v>174</v>
      </c>
      <c r="Q4" s="107"/>
    </row>
    <row r="5" spans="1:19" x14ac:dyDescent="0.2">
      <c r="A5" s="6" t="s">
        <v>128</v>
      </c>
      <c r="B5" s="6"/>
      <c r="C5" s="14">
        <v>37338</v>
      </c>
      <c r="D5" s="14">
        <v>38337</v>
      </c>
      <c r="E5" s="14">
        <v>38118</v>
      </c>
      <c r="F5" s="14">
        <v>39064</v>
      </c>
      <c r="G5" s="14">
        <v>41156</v>
      </c>
      <c r="H5" s="14">
        <v>40366</v>
      </c>
      <c r="I5" s="14">
        <v>39581</v>
      </c>
      <c r="J5" s="14">
        <v>38385</v>
      </c>
      <c r="K5" s="14">
        <v>312345</v>
      </c>
      <c r="L5" s="14">
        <v>39203</v>
      </c>
      <c r="M5" s="14">
        <v>39044</v>
      </c>
      <c r="N5" s="14">
        <v>36852</v>
      </c>
      <c r="O5" s="14">
        <v>29941</v>
      </c>
      <c r="P5" s="14">
        <v>145040</v>
      </c>
      <c r="Q5" s="14">
        <f>SUM(P5,K5)</f>
        <v>457385</v>
      </c>
      <c r="S5" s="7"/>
    </row>
    <row r="6" spans="1:19" x14ac:dyDescent="0.2">
      <c r="A6" s="5" t="s">
        <v>0</v>
      </c>
      <c r="C6" s="7">
        <v>7871</v>
      </c>
      <c r="D6" s="7">
        <v>8041</v>
      </c>
      <c r="E6" s="7">
        <v>7932</v>
      </c>
      <c r="F6" s="7">
        <v>8094</v>
      </c>
      <c r="G6" s="7">
        <v>8325</v>
      </c>
      <c r="H6" s="7">
        <v>7986</v>
      </c>
      <c r="I6" s="7">
        <v>7640</v>
      </c>
      <c r="J6" s="7">
        <v>7259</v>
      </c>
      <c r="K6" s="14">
        <v>63148</v>
      </c>
      <c r="L6" s="7">
        <v>9493</v>
      </c>
      <c r="M6" s="7">
        <v>9352</v>
      </c>
      <c r="N6" s="7">
        <v>8939</v>
      </c>
      <c r="O6" s="7">
        <v>7772</v>
      </c>
      <c r="P6" s="14">
        <v>35556</v>
      </c>
      <c r="Q6" s="14">
        <f t="shared" ref="Q6:Q26" si="0">SUM(P6,K6)</f>
        <v>98704</v>
      </c>
    </row>
    <row r="7" spans="1:19" x14ac:dyDescent="0.2">
      <c r="A7" s="5" t="s">
        <v>1</v>
      </c>
      <c r="C7" s="7">
        <v>3033</v>
      </c>
      <c r="D7" s="7">
        <v>3041</v>
      </c>
      <c r="E7" s="7">
        <v>3098</v>
      </c>
      <c r="F7" s="7">
        <v>3135</v>
      </c>
      <c r="G7" s="7">
        <v>3257</v>
      </c>
      <c r="H7" s="7">
        <v>3274</v>
      </c>
      <c r="I7" s="7">
        <v>3221</v>
      </c>
      <c r="J7" s="7">
        <v>3160</v>
      </c>
      <c r="K7" s="14">
        <v>25219</v>
      </c>
      <c r="L7" s="7">
        <v>1684</v>
      </c>
      <c r="M7" s="7">
        <v>1722</v>
      </c>
      <c r="N7" s="7">
        <v>1494</v>
      </c>
      <c r="O7" s="7">
        <v>947</v>
      </c>
      <c r="P7" s="14">
        <v>5847</v>
      </c>
      <c r="Q7" s="14">
        <f t="shared" si="0"/>
        <v>31066</v>
      </c>
    </row>
    <row r="8" spans="1:19" x14ac:dyDescent="0.2">
      <c r="A8" s="5" t="s">
        <v>2</v>
      </c>
      <c r="C8" s="7">
        <v>1199</v>
      </c>
      <c r="D8" s="7">
        <v>1101</v>
      </c>
      <c r="E8" s="7">
        <v>1187</v>
      </c>
      <c r="F8" s="7">
        <v>1226</v>
      </c>
      <c r="G8" s="7">
        <v>1206</v>
      </c>
      <c r="H8" s="7">
        <v>1173</v>
      </c>
      <c r="I8" s="7">
        <v>1202</v>
      </c>
      <c r="J8" s="7">
        <v>1146</v>
      </c>
      <c r="K8" s="14">
        <v>9440</v>
      </c>
      <c r="L8" s="7">
        <v>1122</v>
      </c>
      <c r="M8" s="7">
        <v>1140</v>
      </c>
      <c r="N8" s="7">
        <v>1150</v>
      </c>
      <c r="O8" s="5">
        <v>872</v>
      </c>
      <c r="P8" s="14">
        <v>4284</v>
      </c>
      <c r="Q8" s="14">
        <f t="shared" si="0"/>
        <v>13724</v>
      </c>
    </row>
    <row r="9" spans="1:19" x14ac:dyDescent="0.2">
      <c r="A9" s="5" t="s">
        <v>3</v>
      </c>
      <c r="C9" s="7">
        <v>1203</v>
      </c>
      <c r="D9" s="7">
        <v>1313</v>
      </c>
      <c r="E9" s="7">
        <v>1290</v>
      </c>
      <c r="F9" s="7">
        <v>1276</v>
      </c>
      <c r="G9" s="7">
        <v>1423</v>
      </c>
      <c r="H9" s="7">
        <v>1417</v>
      </c>
      <c r="I9" s="7">
        <v>1400</v>
      </c>
      <c r="J9" s="7">
        <v>1330</v>
      </c>
      <c r="K9" s="14">
        <v>10652</v>
      </c>
      <c r="L9" s="7">
        <v>1086</v>
      </c>
      <c r="M9" s="7">
        <v>1089</v>
      </c>
      <c r="N9" s="7">
        <v>981</v>
      </c>
      <c r="O9" s="5">
        <v>807</v>
      </c>
      <c r="P9" s="14">
        <v>3963</v>
      </c>
      <c r="Q9" s="14">
        <f t="shared" si="0"/>
        <v>14615</v>
      </c>
    </row>
    <row r="10" spans="1:19" x14ac:dyDescent="0.2">
      <c r="A10" s="5" t="s">
        <v>4</v>
      </c>
      <c r="C10" s="7">
        <v>961</v>
      </c>
      <c r="D10" s="7">
        <v>947</v>
      </c>
      <c r="E10" s="7">
        <v>917</v>
      </c>
      <c r="F10" s="7">
        <v>1016</v>
      </c>
      <c r="G10" s="7">
        <v>994</v>
      </c>
      <c r="H10" s="7">
        <v>1069</v>
      </c>
      <c r="I10" s="7">
        <v>1052</v>
      </c>
      <c r="J10" s="7">
        <v>1078</v>
      </c>
      <c r="K10" s="14">
        <v>8034</v>
      </c>
      <c r="L10" s="7">
        <v>1001</v>
      </c>
      <c r="M10" s="7">
        <v>986</v>
      </c>
      <c r="N10" s="7">
        <v>982</v>
      </c>
      <c r="O10" s="5">
        <v>816</v>
      </c>
      <c r="P10" s="14">
        <v>3785</v>
      </c>
      <c r="Q10" s="14">
        <f t="shared" si="0"/>
        <v>11819</v>
      </c>
    </row>
    <row r="11" spans="1:19" x14ac:dyDescent="0.2">
      <c r="A11" s="5" t="s">
        <v>5</v>
      </c>
      <c r="C11" s="7">
        <v>1410</v>
      </c>
      <c r="D11" s="7">
        <v>1599</v>
      </c>
      <c r="E11" s="7">
        <v>1522</v>
      </c>
      <c r="F11" s="7">
        <v>1595</v>
      </c>
      <c r="G11" s="7">
        <v>1758</v>
      </c>
      <c r="H11" s="7">
        <v>1631</v>
      </c>
      <c r="I11" s="7">
        <v>1667</v>
      </c>
      <c r="J11" s="7">
        <v>1701</v>
      </c>
      <c r="K11" s="14">
        <v>12883</v>
      </c>
      <c r="L11" s="7">
        <v>1833</v>
      </c>
      <c r="M11" s="7">
        <v>1853</v>
      </c>
      <c r="N11" s="7">
        <v>1763</v>
      </c>
      <c r="O11" s="7">
        <v>1285</v>
      </c>
      <c r="P11" s="14">
        <v>6734</v>
      </c>
      <c r="Q11" s="14">
        <f t="shared" si="0"/>
        <v>19617</v>
      </c>
    </row>
    <row r="12" spans="1:19" x14ac:dyDescent="0.2">
      <c r="A12" s="5" t="s">
        <v>6</v>
      </c>
      <c r="C12" s="7">
        <v>968</v>
      </c>
      <c r="D12" s="7">
        <v>1011</v>
      </c>
      <c r="E12" s="7">
        <v>986</v>
      </c>
      <c r="F12" s="7">
        <v>1051</v>
      </c>
      <c r="G12" s="7">
        <v>1114</v>
      </c>
      <c r="H12" s="7">
        <v>1086</v>
      </c>
      <c r="I12" s="7">
        <v>1114</v>
      </c>
      <c r="J12" s="7">
        <v>1044</v>
      </c>
      <c r="K12" s="14">
        <v>8374</v>
      </c>
      <c r="L12" s="7">
        <v>976</v>
      </c>
      <c r="M12" s="7">
        <v>945</v>
      </c>
      <c r="N12" s="7">
        <v>906</v>
      </c>
      <c r="O12" s="5">
        <v>692</v>
      </c>
      <c r="P12" s="14">
        <v>3519</v>
      </c>
      <c r="Q12" s="14">
        <f t="shared" si="0"/>
        <v>11893</v>
      </c>
    </row>
    <row r="13" spans="1:19" x14ac:dyDescent="0.2">
      <c r="A13" s="5" t="s">
        <v>7</v>
      </c>
      <c r="C13" s="7">
        <v>985</v>
      </c>
      <c r="D13" s="7">
        <v>1017</v>
      </c>
      <c r="E13" s="7">
        <v>973</v>
      </c>
      <c r="F13" s="7">
        <v>1055</v>
      </c>
      <c r="G13" s="7">
        <v>1113</v>
      </c>
      <c r="H13" s="7">
        <v>1096</v>
      </c>
      <c r="I13" s="7">
        <v>1064</v>
      </c>
      <c r="J13" s="7">
        <v>1090</v>
      </c>
      <c r="K13" s="14">
        <v>8393</v>
      </c>
      <c r="L13" s="7">
        <v>1166</v>
      </c>
      <c r="M13" s="7">
        <v>1154</v>
      </c>
      <c r="N13" s="7">
        <v>1039</v>
      </c>
      <c r="O13" s="5">
        <v>766</v>
      </c>
      <c r="P13" s="14">
        <v>4125</v>
      </c>
      <c r="Q13" s="14">
        <f t="shared" si="0"/>
        <v>12518</v>
      </c>
    </row>
    <row r="14" spans="1:19" x14ac:dyDescent="0.2">
      <c r="A14" s="5" t="s">
        <v>8</v>
      </c>
      <c r="C14" s="7">
        <v>2296</v>
      </c>
      <c r="D14" s="7">
        <v>2396</v>
      </c>
      <c r="E14" s="7">
        <v>2410</v>
      </c>
      <c r="F14" s="7">
        <v>2491</v>
      </c>
      <c r="G14" s="7">
        <v>2591</v>
      </c>
      <c r="H14" s="7">
        <v>2480</v>
      </c>
      <c r="I14" s="7">
        <v>2389</v>
      </c>
      <c r="J14" s="7">
        <v>2202</v>
      </c>
      <c r="K14" s="14">
        <v>19255</v>
      </c>
      <c r="L14" s="7">
        <v>2496</v>
      </c>
      <c r="M14" s="7">
        <v>2434</v>
      </c>
      <c r="N14" s="7">
        <v>2380</v>
      </c>
      <c r="O14" s="7">
        <v>1950</v>
      </c>
      <c r="P14" s="14">
        <v>9260</v>
      </c>
      <c r="Q14" s="14">
        <f t="shared" si="0"/>
        <v>28515</v>
      </c>
    </row>
    <row r="15" spans="1:19" x14ac:dyDescent="0.2">
      <c r="A15" s="5" t="s">
        <v>9</v>
      </c>
      <c r="C15" s="5">
        <v>378</v>
      </c>
      <c r="D15" s="5">
        <v>365</v>
      </c>
      <c r="E15" s="5">
        <v>307</v>
      </c>
      <c r="F15" s="5">
        <v>376</v>
      </c>
      <c r="G15" s="5">
        <v>388</v>
      </c>
      <c r="H15" s="5">
        <v>396</v>
      </c>
      <c r="I15" s="5">
        <v>402</v>
      </c>
      <c r="J15" s="5">
        <v>377</v>
      </c>
      <c r="K15" s="14">
        <v>2989</v>
      </c>
      <c r="L15" s="5">
        <v>325</v>
      </c>
      <c r="M15" s="5">
        <v>376</v>
      </c>
      <c r="N15" s="5">
        <v>304</v>
      </c>
      <c r="O15" s="5">
        <v>205</v>
      </c>
      <c r="P15" s="14">
        <v>1210</v>
      </c>
      <c r="Q15" s="14">
        <f t="shared" si="0"/>
        <v>4199</v>
      </c>
    </row>
    <row r="16" spans="1:19" x14ac:dyDescent="0.2">
      <c r="A16" s="5" t="s">
        <v>10</v>
      </c>
      <c r="C16" s="5">
        <v>674</v>
      </c>
      <c r="D16" s="5">
        <v>719</v>
      </c>
      <c r="E16" s="5">
        <v>681</v>
      </c>
      <c r="F16" s="5">
        <v>725</v>
      </c>
      <c r="G16" s="5">
        <v>778</v>
      </c>
      <c r="H16" s="5">
        <v>748</v>
      </c>
      <c r="I16" s="5">
        <v>715</v>
      </c>
      <c r="J16" s="5">
        <v>721</v>
      </c>
      <c r="K16" s="14">
        <v>5761</v>
      </c>
      <c r="L16" s="5">
        <v>702</v>
      </c>
      <c r="M16" s="5">
        <v>730</v>
      </c>
      <c r="N16" s="5">
        <v>649</v>
      </c>
      <c r="O16" s="5">
        <v>497</v>
      </c>
      <c r="P16" s="14">
        <v>2578</v>
      </c>
      <c r="Q16" s="14">
        <f t="shared" si="0"/>
        <v>8339</v>
      </c>
    </row>
    <row r="17" spans="1:17" x14ac:dyDescent="0.2">
      <c r="A17" s="5" t="s">
        <v>11</v>
      </c>
      <c r="C17" s="5">
        <v>584</v>
      </c>
      <c r="D17" s="5">
        <v>618</v>
      </c>
      <c r="E17" s="5">
        <v>599</v>
      </c>
      <c r="F17" s="5">
        <v>600</v>
      </c>
      <c r="G17" s="5">
        <v>710</v>
      </c>
      <c r="H17" s="5">
        <v>735</v>
      </c>
      <c r="I17" s="5">
        <v>737</v>
      </c>
      <c r="J17" s="5">
        <v>653</v>
      </c>
      <c r="K17" s="14">
        <v>5236</v>
      </c>
      <c r="L17" s="5">
        <v>645</v>
      </c>
      <c r="M17" s="5">
        <v>637</v>
      </c>
      <c r="N17" s="5">
        <v>651</v>
      </c>
      <c r="O17" s="5">
        <v>501</v>
      </c>
      <c r="P17" s="14">
        <v>2434</v>
      </c>
      <c r="Q17" s="14">
        <f t="shared" si="0"/>
        <v>7670</v>
      </c>
    </row>
    <row r="18" spans="1:17" x14ac:dyDescent="0.2">
      <c r="A18" s="5" t="s">
        <v>12</v>
      </c>
      <c r="C18" s="7">
        <v>1215</v>
      </c>
      <c r="D18" s="7">
        <v>1322</v>
      </c>
      <c r="E18" s="7">
        <v>1310</v>
      </c>
      <c r="F18" s="7">
        <v>1209</v>
      </c>
      <c r="G18" s="7">
        <v>1516</v>
      </c>
      <c r="H18" s="7">
        <v>1467</v>
      </c>
      <c r="I18" s="7">
        <v>1434</v>
      </c>
      <c r="J18" s="7">
        <v>1365</v>
      </c>
      <c r="K18" s="14">
        <v>10838</v>
      </c>
      <c r="L18" s="7">
        <v>1337</v>
      </c>
      <c r="M18" s="7">
        <v>1322</v>
      </c>
      <c r="N18" s="7">
        <v>1247</v>
      </c>
      <c r="O18" s="7">
        <v>850</v>
      </c>
      <c r="P18" s="14">
        <v>4756</v>
      </c>
      <c r="Q18" s="14">
        <f t="shared" si="0"/>
        <v>15594</v>
      </c>
    </row>
    <row r="19" spans="1:17" x14ac:dyDescent="0.2">
      <c r="A19" s="5" t="s">
        <v>13</v>
      </c>
      <c r="C19" s="7">
        <v>1739</v>
      </c>
      <c r="D19" s="7">
        <v>1686</v>
      </c>
      <c r="E19" s="7">
        <v>1653</v>
      </c>
      <c r="F19" s="7">
        <v>1671</v>
      </c>
      <c r="G19" s="7">
        <v>1728</v>
      </c>
      <c r="H19" s="7">
        <v>1750</v>
      </c>
      <c r="I19" s="7">
        <v>1679</v>
      </c>
      <c r="J19" s="7">
        <v>1671</v>
      </c>
      <c r="K19" s="14">
        <v>13577</v>
      </c>
      <c r="L19" s="7">
        <v>1744</v>
      </c>
      <c r="M19" s="7">
        <v>1678</v>
      </c>
      <c r="N19" s="7">
        <v>1529</v>
      </c>
      <c r="O19" s="7">
        <v>1350</v>
      </c>
      <c r="P19" s="14">
        <v>6301</v>
      </c>
      <c r="Q19" s="14">
        <f t="shared" si="0"/>
        <v>19878</v>
      </c>
    </row>
    <row r="20" spans="1:17" x14ac:dyDescent="0.2">
      <c r="A20" s="5" t="s">
        <v>14</v>
      </c>
      <c r="C20" s="7">
        <v>2313</v>
      </c>
      <c r="D20" s="7">
        <v>2452</v>
      </c>
      <c r="E20" s="7">
        <v>2513</v>
      </c>
      <c r="F20" s="7">
        <v>2345</v>
      </c>
      <c r="G20" s="7">
        <v>2719</v>
      </c>
      <c r="H20" s="7">
        <v>2571</v>
      </c>
      <c r="I20" s="7">
        <v>2501</v>
      </c>
      <c r="J20" s="7">
        <v>2620</v>
      </c>
      <c r="K20" s="14">
        <v>20034</v>
      </c>
      <c r="L20" s="7">
        <v>2630</v>
      </c>
      <c r="M20" s="7">
        <v>2545</v>
      </c>
      <c r="N20" s="7">
        <v>2522</v>
      </c>
      <c r="O20" s="7">
        <v>1889</v>
      </c>
      <c r="P20" s="14">
        <v>9586</v>
      </c>
      <c r="Q20" s="14">
        <f t="shared" si="0"/>
        <v>29620</v>
      </c>
    </row>
    <row r="21" spans="1:17" x14ac:dyDescent="0.2">
      <c r="A21" s="5" t="s">
        <v>15</v>
      </c>
      <c r="C21" s="5">
        <v>832</v>
      </c>
      <c r="D21" s="5">
        <v>826</v>
      </c>
      <c r="E21" s="5">
        <v>850</v>
      </c>
      <c r="F21" s="5">
        <v>875</v>
      </c>
      <c r="G21" s="5">
        <v>945</v>
      </c>
      <c r="H21" s="5">
        <v>897</v>
      </c>
      <c r="I21" s="5">
        <v>846</v>
      </c>
      <c r="J21" s="5">
        <v>873</v>
      </c>
      <c r="K21" s="14">
        <v>6944</v>
      </c>
      <c r="L21" s="7">
        <v>894</v>
      </c>
      <c r="M21" s="7">
        <v>895</v>
      </c>
      <c r="N21" s="7">
        <v>928</v>
      </c>
      <c r="O21" s="5">
        <v>836</v>
      </c>
      <c r="P21" s="14">
        <v>3553</v>
      </c>
      <c r="Q21" s="14">
        <f t="shared" si="0"/>
        <v>10497</v>
      </c>
    </row>
    <row r="22" spans="1:17" x14ac:dyDescent="0.2">
      <c r="A22" s="5" t="s">
        <v>16</v>
      </c>
      <c r="C22" s="7">
        <v>1348</v>
      </c>
      <c r="D22" s="7">
        <v>1345</v>
      </c>
      <c r="E22" s="7">
        <v>1325</v>
      </c>
      <c r="F22" s="7">
        <v>1432</v>
      </c>
      <c r="G22" s="7">
        <v>1533</v>
      </c>
      <c r="H22" s="7">
        <v>1510</v>
      </c>
      <c r="I22" s="7">
        <v>1632</v>
      </c>
      <c r="J22" s="7">
        <v>1553</v>
      </c>
      <c r="K22" s="14">
        <v>11678</v>
      </c>
      <c r="L22" s="7">
        <v>1521</v>
      </c>
      <c r="M22" s="7">
        <v>1524</v>
      </c>
      <c r="N22" s="7">
        <v>1457</v>
      </c>
      <c r="O22" s="7">
        <v>1286</v>
      </c>
      <c r="P22" s="14">
        <v>5788</v>
      </c>
      <c r="Q22" s="14">
        <f t="shared" si="0"/>
        <v>17466</v>
      </c>
    </row>
    <row r="23" spans="1:17" x14ac:dyDescent="0.2">
      <c r="A23" s="5" t="s">
        <v>17</v>
      </c>
      <c r="C23" s="7">
        <v>4163</v>
      </c>
      <c r="D23" s="7">
        <v>4299</v>
      </c>
      <c r="E23" s="7">
        <v>4428</v>
      </c>
      <c r="F23" s="7">
        <v>4560</v>
      </c>
      <c r="G23" s="7">
        <v>4597</v>
      </c>
      <c r="H23" s="7">
        <v>4599</v>
      </c>
      <c r="I23" s="7">
        <v>4642</v>
      </c>
      <c r="J23" s="7">
        <v>4519</v>
      </c>
      <c r="K23" s="14">
        <v>35807</v>
      </c>
      <c r="L23" s="7">
        <v>4573</v>
      </c>
      <c r="M23" s="7">
        <v>4786</v>
      </c>
      <c r="N23" s="7">
        <v>4468</v>
      </c>
      <c r="O23" s="7">
        <v>3796</v>
      </c>
      <c r="P23" s="14">
        <v>17623</v>
      </c>
      <c r="Q23" s="14">
        <f t="shared" si="0"/>
        <v>53430</v>
      </c>
    </row>
    <row r="24" spans="1:17" x14ac:dyDescent="0.2">
      <c r="A24" s="5" t="s">
        <v>18</v>
      </c>
      <c r="C24" s="7">
        <v>1863</v>
      </c>
      <c r="D24" s="7">
        <v>1861</v>
      </c>
      <c r="E24" s="7">
        <v>1871</v>
      </c>
      <c r="F24" s="7">
        <v>1888</v>
      </c>
      <c r="G24" s="7">
        <v>1960</v>
      </c>
      <c r="H24" s="7">
        <v>1990</v>
      </c>
      <c r="I24" s="7">
        <v>1920</v>
      </c>
      <c r="J24" s="7">
        <v>1842</v>
      </c>
      <c r="K24" s="14">
        <v>15195</v>
      </c>
      <c r="L24" s="7">
        <v>1725</v>
      </c>
      <c r="M24" s="7">
        <v>1718</v>
      </c>
      <c r="N24" s="7">
        <v>1506</v>
      </c>
      <c r="O24" s="7">
        <v>1241</v>
      </c>
      <c r="P24" s="14">
        <v>6190</v>
      </c>
      <c r="Q24" s="14">
        <f t="shared" si="0"/>
        <v>21385</v>
      </c>
    </row>
    <row r="25" spans="1:17" x14ac:dyDescent="0.2">
      <c r="A25" s="5" t="s">
        <v>19</v>
      </c>
      <c r="C25" s="7">
        <v>1179</v>
      </c>
      <c r="D25" s="7">
        <v>1224</v>
      </c>
      <c r="E25" s="7">
        <v>1166</v>
      </c>
      <c r="F25" s="7">
        <v>1256</v>
      </c>
      <c r="G25" s="7">
        <v>1278</v>
      </c>
      <c r="H25" s="7">
        <v>1286</v>
      </c>
      <c r="I25" s="7">
        <v>1188</v>
      </c>
      <c r="J25" s="7">
        <v>1144</v>
      </c>
      <c r="K25" s="14">
        <v>9721</v>
      </c>
      <c r="L25" s="7">
        <v>1237</v>
      </c>
      <c r="M25" s="7">
        <v>1155</v>
      </c>
      <c r="N25" s="7">
        <v>1027</v>
      </c>
      <c r="O25" s="7">
        <v>917</v>
      </c>
      <c r="P25" s="14">
        <v>4336</v>
      </c>
      <c r="Q25" s="14">
        <f t="shared" si="0"/>
        <v>14057</v>
      </c>
    </row>
    <row r="26" spans="1:17" x14ac:dyDescent="0.2">
      <c r="A26" s="5" t="s">
        <v>20</v>
      </c>
      <c r="C26" s="7">
        <v>1124</v>
      </c>
      <c r="D26" s="7">
        <v>1154</v>
      </c>
      <c r="E26" s="7">
        <v>1100</v>
      </c>
      <c r="F26" s="7">
        <v>1188</v>
      </c>
      <c r="G26" s="7">
        <v>1223</v>
      </c>
      <c r="H26" s="7">
        <v>1205</v>
      </c>
      <c r="I26" s="7">
        <v>1136</v>
      </c>
      <c r="J26" s="7">
        <v>1037</v>
      </c>
      <c r="K26" s="14">
        <v>9167</v>
      </c>
      <c r="L26" s="7">
        <v>1013</v>
      </c>
      <c r="M26" s="7">
        <v>1003</v>
      </c>
      <c r="N26" s="7">
        <v>930</v>
      </c>
      <c r="O26" s="5">
        <v>666</v>
      </c>
      <c r="P26" s="14">
        <v>3612</v>
      </c>
      <c r="Q26" s="14">
        <f t="shared" si="0"/>
        <v>12779</v>
      </c>
    </row>
    <row r="29" spans="1:17" x14ac:dyDescent="0.2">
      <c r="A29" s="5" t="s">
        <v>129</v>
      </c>
    </row>
    <row r="31" spans="1:17" x14ac:dyDescent="0.2">
      <c r="K31" s="7"/>
      <c r="L31" s="7"/>
    </row>
  </sheetData>
  <mergeCells count="4">
    <mergeCell ref="C3:K3"/>
    <mergeCell ref="L3:P3"/>
    <mergeCell ref="Q3:Q4"/>
    <mergeCell ref="A3: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9.140625" defaultRowHeight="15" x14ac:dyDescent="0.25"/>
  <cols>
    <col min="1" max="1" width="21.42578125" style="4" customWidth="1"/>
    <col min="2" max="7" width="20.7109375" style="4" customWidth="1"/>
    <col min="8" max="16384" width="9.140625" style="4"/>
  </cols>
  <sheetData>
    <row r="1" spans="1:8" x14ac:dyDescent="0.25">
      <c r="A1" s="6" t="s">
        <v>156</v>
      </c>
      <c r="B1" s="6" t="s">
        <v>157</v>
      </c>
      <c r="C1" s="5"/>
      <c r="D1" s="5"/>
      <c r="E1" s="5"/>
      <c r="F1" s="5"/>
      <c r="G1" s="5"/>
      <c r="H1" s="5"/>
    </row>
    <row r="2" spans="1:8" x14ac:dyDescent="0.25">
      <c r="A2" s="8"/>
      <c r="B2" s="5"/>
      <c r="C2" s="5"/>
      <c r="D2" s="5"/>
      <c r="E2" s="5"/>
      <c r="F2" s="5"/>
      <c r="G2" s="5"/>
      <c r="H2" s="5"/>
    </row>
    <row r="3" spans="1:8" x14ac:dyDescent="0.25">
      <c r="A3" s="20"/>
      <c r="B3" s="5"/>
      <c r="C3" s="5"/>
      <c r="D3" s="5"/>
      <c r="E3" s="5"/>
      <c r="F3" s="5"/>
      <c r="G3" s="5"/>
      <c r="H3" s="5"/>
    </row>
    <row r="4" spans="1:8" x14ac:dyDescent="0.25">
      <c r="A4" s="40" t="s">
        <v>21</v>
      </c>
      <c r="B4" s="40" t="s">
        <v>265</v>
      </c>
      <c r="C4" s="40" t="s">
        <v>266</v>
      </c>
      <c r="D4" s="40" t="s">
        <v>267</v>
      </c>
      <c r="E4" s="40" t="s">
        <v>268</v>
      </c>
      <c r="F4" s="40" t="s">
        <v>269</v>
      </c>
      <c r="G4" s="40" t="s">
        <v>270</v>
      </c>
      <c r="H4" s="5"/>
    </row>
    <row r="5" spans="1:8" x14ac:dyDescent="0.25">
      <c r="A5" s="41" t="s">
        <v>33</v>
      </c>
      <c r="B5" s="41" t="s">
        <v>259</v>
      </c>
      <c r="C5" s="41" t="s">
        <v>260</v>
      </c>
      <c r="D5" s="41" t="s">
        <v>261</v>
      </c>
      <c r="E5" s="41" t="s">
        <v>262</v>
      </c>
      <c r="F5" s="41" t="s">
        <v>263</v>
      </c>
      <c r="G5" s="41" t="s">
        <v>264</v>
      </c>
      <c r="H5" s="5"/>
    </row>
    <row r="6" spans="1:8" x14ac:dyDescent="0.25">
      <c r="A6" s="6" t="s">
        <v>128</v>
      </c>
      <c r="B6" s="14">
        <v>1689</v>
      </c>
      <c r="C6" s="14">
        <v>31</v>
      </c>
      <c r="D6" s="14">
        <v>3009</v>
      </c>
      <c r="E6" s="14">
        <v>1490</v>
      </c>
      <c r="F6" s="14">
        <v>550</v>
      </c>
      <c r="G6" s="14">
        <v>0</v>
      </c>
      <c r="H6" s="5"/>
    </row>
    <row r="7" spans="1:8" x14ac:dyDescent="0.25">
      <c r="A7" s="5" t="s">
        <v>158</v>
      </c>
      <c r="B7" s="7">
        <v>141</v>
      </c>
      <c r="C7" s="7">
        <v>12</v>
      </c>
      <c r="D7" s="7">
        <v>1863</v>
      </c>
      <c r="E7" s="7">
        <v>936</v>
      </c>
      <c r="F7" s="7">
        <v>433</v>
      </c>
      <c r="G7" s="7">
        <v>0</v>
      </c>
      <c r="H7" s="5"/>
    </row>
    <row r="8" spans="1:8" x14ac:dyDescent="0.25">
      <c r="A8" s="5" t="s">
        <v>1</v>
      </c>
      <c r="B8" s="7">
        <v>0</v>
      </c>
      <c r="C8" s="7">
        <v>0</v>
      </c>
      <c r="D8" s="7">
        <v>23</v>
      </c>
      <c r="E8" s="7">
        <v>2</v>
      </c>
      <c r="F8" s="7">
        <v>0</v>
      </c>
      <c r="G8" s="7">
        <v>0</v>
      </c>
      <c r="H8" s="5"/>
    </row>
    <row r="9" spans="1:8" x14ac:dyDescent="0.25">
      <c r="A9" s="5" t="s">
        <v>2</v>
      </c>
      <c r="B9" s="7">
        <v>0</v>
      </c>
      <c r="C9" s="7">
        <v>0</v>
      </c>
      <c r="D9" s="7">
        <v>55</v>
      </c>
      <c r="E9" s="7">
        <v>0</v>
      </c>
      <c r="F9" s="7">
        <v>0</v>
      </c>
      <c r="G9" s="7">
        <v>0</v>
      </c>
      <c r="H9" s="5"/>
    </row>
    <row r="10" spans="1:8" x14ac:dyDescent="0.25">
      <c r="A10" s="5" t="s">
        <v>3</v>
      </c>
      <c r="B10" s="7">
        <v>0</v>
      </c>
      <c r="C10" s="7">
        <v>0</v>
      </c>
      <c r="D10" s="7">
        <v>56</v>
      </c>
      <c r="E10" s="7">
        <v>3</v>
      </c>
      <c r="F10" s="7">
        <v>2</v>
      </c>
      <c r="G10" s="7">
        <v>0</v>
      </c>
      <c r="H10" s="5"/>
    </row>
    <row r="11" spans="1:8" x14ac:dyDescent="0.25">
      <c r="A11" s="5" t="s">
        <v>4</v>
      </c>
      <c r="B11" s="7">
        <v>0</v>
      </c>
      <c r="C11" s="7">
        <v>0</v>
      </c>
      <c r="D11" s="7">
        <v>63</v>
      </c>
      <c r="E11" s="7">
        <v>0</v>
      </c>
      <c r="F11" s="7">
        <v>2</v>
      </c>
      <c r="G11" s="7">
        <v>0</v>
      </c>
      <c r="H11" s="5"/>
    </row>
    <row r="12" spans="1:8" x14ac:dyDescent="0.25">
      <c r="A12" s="5" t="s">
        <v>5</v>
      </c>
      <c r="B12" s="7">
        <v>0</v>
      </c>
      <c r="C12" s="7">
        <v>0</v>
      </c>
      <c r="D12" s="7">
        <v>73</v>
      </c>
      <c r="E12" s="7">
        <v>9</v>
      </c>
      <c r="F12" s="7">
        <v>29</v>
      </c>
      <c r="G12" s="7">
        <v>0</v>
      </c>
      <c r="H12" s="5"/>
    </row>
    <row r="13" spans="1:8" x14ac:dyDescent="0.25">
      <c r="A13" s="5" t="s">
        <v>6</v>
      </c>
      <c r="B13" s="7">
        <v>0</v>
      </c>
      <c r="C13" s="7">
        <v>0</v>
      </c>
      <c r="D13" s="7">
        <v>44</v>
      </c>
      <c r="E13" s="7">
        <v>2</v>
      </c>
      <c r="F13" s="7">
        <v>0</v>
      </c>
      <c r="G13" s="7">
        <v>0</v>
      </c>
      <c r="H13" s="5"/>
    </row>
    <row r="14" spans="1:8" x14ac:dyDescent="0.25">
      <c r="A14" s="5" t="s">
        <v>7</v>
      </c>
      <c r="B14" s="7">
        <v>0</v>
      </c>
      <c r="C14" s="7">
        <v>0</v>
      </c>
      <c r="D14" s="7">
        <v>50</v>
      </c>
      <c r="E14" s="7">
        <v>0</v>
      </c>
      <c r="F14" s="7">
        <v>0</v>
      </c>
      <c r="G14" s="7">
        <v>0</v>
      </c>
      <c r="H14" s="5"/>
    </row>
    <row r="15" spans="1:8" x14ac:dyDescent="0.25">
      <c r="A15" s="5" t="s">
        <v>8</v>
      </c>
      <c r="B15" s="7">
        <v>1005</v>
      </c>
      <c r="C15" s="7">
        <v>3</v>
      </c>
      <c r="D15" s="7">
        <v>57</v>
      </c>
      <c r="E15" s="7">
        <v>174</v>
      </c>
      <c r="F15" s="7">
        <v>17</v>
      </c>
      <c r="G15" s="7">
        <v>0</v>
      </c>
      <c r="H15" s="5"/>
    </row>
    <row r="16" spans="1:8" x14ac:dyDescent="0.25">
      <c r="A16" s="5" t="s">
        <v>9</v>
      </c>
      <c r="B16" s="7">
        <v>0</v>
      </c>
      <c r="C16" s="7">
        <v>0</v>
      </c>
      <c r="D16" s="7">
        <v>14</v>
      </c>
      <c r="E16" s="7">
        <v>0</v>
      </c>
      <c r="F16" s="7">
        <v>0</v>
      </c>
      <c r="G16" s="7">
        <v>0</v>
      </c>
      <c r="H16" s="5"/>
    </row>
    <row r="17" spans="1:8" x14ac:dyDescent="0.25">
      <c r="A17" s="5" t="s">
        <v>10</v>
      </c>
      <c r="B17" s="7">
        <v>0</v>
      </c>
      <c r="C17" s="7">
        <v>0</v>
      </c>
      <c r="D17" s="7">
        <v>23</v>
      </c>
      <c r="E17" s="7">
        <v>0</v>
      </c>
      <c r="F17" s="7">
        <v>0</v>
      </c>
      <c r="G17" s="7">
        <v>0</v>
      </c>
      <c r="H17" s="5"/>
    </row>
    <row r="18" spans="1:8" x14ac:dyDescent="0.25">
      <c r="A18" s="5" t="s">
        <v>11</v>
      </c>
      <c r="B18" s="7">
        <v>1</v>
      </c>
      <c r="C18" s="7">
        <v>0</v>
      </c>
      <c r="D18" s="7">
        <v>20</v>
      </c>
      <c r="E18" s="7">
        <v>0</v>
      </c>
      <c r="F18" s="7">
        <v>0</v>
      </c>
      <c r="G18" s="7">
        <v>0</v>
      </c>
      <c r="H18" s="5"/>
    </row>
    <row r="19" spans="1:8" x14ac:dyDescent="0.25">
      <c r="A19" s="5" t="s">
        <v>12</v>
      </c>
      <c r="B19" s="7">
        <v>171</v>
      </c>
      <c r="C19" s="7">
        <v>3</v>
      </c>
      <c r="D19" s="7">
        <v>58</v>
      </c>
      <c r="E19" s="7">
        <v>1</v>
      </c>
      <c r="F19" s="7">
        <v>1</v>
      </c>
      <c r="G19" s="7">
        <v>0</v>
      </c>
      <c r="H19" s="5"/>
    </row>
    <row r="20" spans="1:8" x14ac:dyDescent="0.25">
      <c r="A20" s="5" t="s">
        <v>13</v>
      </c>
      <c r="B20" s="7">
        <v>3</v>
      </c>
      <c r="C20" s="7">
        <v>0</v>
      </c>
      <c r="D20" s="7">
        <v>121</v>
      </c>
      <c r="E20" s="7">
        <v>1</v>
      </c>
      <c r="F20" s="7">
        <v>1</v>
      </c>
      <c r="G20" s="7">
        <v>0</v>
      </c>
      <c r="H20" s="5"/>
    </row>
    <row r="21" spans="1:8" x14ac:dyDescent="0.25">
      <c r="A21" s="5" t="s">
        <v>14</v>
      </c>
      <c r="B21" s="7">
        <v>324</v>
      </c>
      <c r="C21" s="7">
        <v>12</v>
      </c>
      <c r="D21" s="7">
        <v>76</v>
      </c>
      <c r="E21" s="7">
        <v>66</v>
      </c>
      <c r="F21" s="7">
        <v>37</v>
      </c>
      <c r="G21" s="7">
        <v>0</v>
      </c>
      <c r="H21" s="5"/>
    </row>
    <row r="22" spans="1:8" x14ac:dyDescent="0.25">
      <c r="A22" s="5" t="s">
        <v>15</v>
      </c>
      <c r="B22" s="7">
        <v>3</v>
      </c>
      <c r="C22" s="7">
        <v>0</v>
      </c>
      <c r="D22" s="7">
        <v>34</v>
      </c>
      <c r="E22" s="7">
        <v>11</v>
      </c>
      <c r="F22" s="7">
        <v>0</v>
      </c>
      <c r="G22" s="7">
        <v>0</v>
      </c>
      <c r="H22" s="5"/>
    </row>
    <row r="23" spans="1:8" x14ac:dyDescent="0.25">
      <c r="A23" s="5" t="s">
        <v>16</v>
      </c>
      <c r="B23" s="7">
        <v>0</v>
      </c>
      <c r="C23" s="7">
        <v>1</v>
      </c>
      <c r="D23" s="7">
        <v>44</v>
      </c>
      <c r="E23" s="7">
        <v>0</v>
      </c>
      <c r="F23" s="7">
        <v>1</v>
      </c>
      <c r="G23" s="7">
        <v>0</v>
      </c>
      <c r="H23" s="5"/>
    </row>
    <row r="24" spans="1:8" x14ac:dyDescent="0.25">
      <c r="A24" s="5" t="s">
        <v>17</v>
      </c>
      <c r="B24" s="7">
        <v>38</v>
      </c>
      <c r="C24" s="7">
        <v>0</v>
      </c>
      <c r="D24" s="7">
        <v>179</v>
      </c>
      <c r="E24" s="7">
        <v>257</v>
      </c>
      <c r="F24" s="7">
        <v>21</v>
      </c>
      <c r="G24" s="7">
        <v>0</v>
      </c>
      <c r="H24" s="5"/>
    </row>
    <row r="25" spans="1:8" x14ac:dyDescent="0.25">
      <c r="A25" s="5" t="s">
        <v>18</v>
      </c>
      <c r="B25" s="7">
        <v>1</v>
      </c>
      <c r="C25" s="7">
        <v>0</v>
      </c>
      <c r="D25" s="7">
        <v>29</v>
      </c>
      <c r="E25" s="7">
        <v>20</v>
      </c>
      <c r="F25" s="7">
        <v>3</v>
      </c>
      <c r="G25" s="7">
        <v>0</v>
      </c>
      <c r="H25" s="5"/>
    </row>
    <row r="26" spans="1:8" x14ac:dyDescent="0.25">
      <c r="A26" s="5" t="s">
        <v>19</v>
      </c>
      <c r="B26" s="7">
        <v>2</v>
      </c>
      <c r="C26" s="7">
        <v>0</v>
      </c>
      <c r="D26" s="7">
        <v>75</v>
      </c>
      <c r="E26" s="7">
        <v>4</v>
      </c>
      <c r="F26" s="7">
        <v>0</v>
      </c>
      <c r="G26" s="7">
        <v>0</v>
      </c>
      <c r="H26" s="5"/>
    </row>
    <row r="27" spans="1:8" x14ac:dyDescent="0.25">
      <c r="A27" s="5" t="s">
        <v>20</v>
      </c>
      <c r="B27" s="7">
        <v>0</v>
      </c>
      <c r="C27" s="7">
        <v>0</v>
      </c>
      <c r="D27" s="7">
        <v>52</v>
      </c>
      <c r="E27" s="7">
        <v>4</v>
      </c>
      <c r="F27" s="7">
        <v>3</v>
      </c>
      <c r="G27" s="7">
        <v>0</v>
      </c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ColWidth="9.140625" defaultRowHeight="15" x14ac:dyDescent="0.25"/>
  <cols>
    <col min="1" max="1" width="21.5703125" style="4" customWidth="1"/>
    <col min="2" max="12" width="20.7109375" style="4" customWidth="1"/>
    <col min="13" max="16384" width="9.140625" style="4"/>
  </cols>
  <sheetData>
    <row r="1" spans="1:13" x14ac:dyDescent="0.25">
      <c r="A1" s="6" t="s">
        <v>159</v>
      </c>
      <c r="B1" s="6" t="s">
        <v>160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106" t="s">
        <v>161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5"/>
    </row>
    <row r="4" spans="1:13" ht="38.25" x14ac:dyDescent="0.25">
      <c r="A4" s="40" t="s">
        <v>21</v>
      </c>
      <c r="B4" s="44" t="s">
        <v>224</v>
      </c>
      <c r="C4" s="44" t="s">
        <v>225</v>
      </c>
      <c r="D4" s="44" t="s">
        <v>227</v>
      </c>
      <c r="E4" s="44" t="s">
        <v>228</v>
      </c>
      <c r="F4" s="44" t="s">
        <v>229</v>
      </c>
      <c r="G4" s="44" t="s">
        <v>239</v>
      </c>
      <c r="H4" s="44" t="s">
        <v>274</v>
      </c>
      <c r="I4" s="44" t="s">
        <v>43</v>
      </c>
      <c r="J4" s="44" t="s">
        <v>277</v>
      </c>
      <c r="K4" s="44" t="s">
        <v>276</v>
      </c>
      <c r="L4" s="44" t="s">
        <v>30</v>
      </c>
      <c r="M4" s="5"/>
    </row>
    <row r="5" spans="1:13" ht="25.5" x14ac:dyDescent="0.25">
      <c r="A5" s="41" t="s">
        <v>33</v>
      </c>
      <c r="B5" s="42" t="s">
        <v>226</v>
      </c>
      <c r="C5" s="42" t="s">
        <v>234</v>
      </c>
      <c r="D5" s="42" t="s">
        <v>235</v>
      </c>
      <c r="E5" s="42" t="s">
        <v>236</v>
      </c>
      <c r="F5" s="42" t="s">
        <v>278</v>
      </c>
      <c r="G5" s="42" t="s">
        <v>272</v>
      </c>
      <c r="H5" s="42" t="s">
        <v>275</v>
      </c>
      <c r="I5" s="42" t="s">
        <v>51</v>
      </c>
      <c r="J5" s="42" t="s">
        <v>273</v>
      </c>
      <c r="K5" s="42" t="s">
        <v>271</v>
      </c>
      <c r="L5" s="42" t="s">
        <v>245</v>
      </c>
      <c r="M5" s="5"/>
    </row>
    <row r="6" spans="1:13" x14ac:dyDescent="0.25">
      <c r="A6" s="6" t="s">
        <v>128</v>
      </c>
      <c r="B6" s="14">
        <v>142</v>
      </c>
      <c r="C6" s="14">
        <v>25</v>
      </c>
      <c r="D6" s="14">
        <v>526</v>
      </c>
      <c r="E6" s="14">
        <v>574</v>
      </c>
      <c r="F6" s="14">
        <v>674</v>
      </c>
      <c r="G6" s="14">
        <v>2820</v>
      </c>
      <c r="H6" s="14">
        <v>1631</v>
      </c>
      <c r="I6" s="14">
        <v>92</v>
      </c>
      <c r="J6" s="14">
        <v>1407</v>
      </c>
      <c r="K6" s="14">
        <v>364</v>
      </c>
      <c r="L6" s="14">
        <f>SUM(B6:K6)</f>
        <v>8255</v>
      </c>
      <c r="M6" s="5"/>
    </row>
    <row r="7" spans="1:13" x14ac:dyDescent="0.25">
      <c r="A7" s="5" t="s">
        <v>132</v>
      </c>
      <c r="B7" s="7">
        <v>124</v>
      </c>
      <c r="C7" s="7">
        <v>5</v>
      </c>
      <c r="D7" s="7">
        <v>247</v>
      </c>
      <c r="E7" s="7">
        <v>153</v>
      </c>
      <c r="F7" s="7">
        <v>223</v>
      </c>
      <c r="G7" s="7">
        <v>161</v>
      </c>
      <c r="H7" s="7">
        <v>613</v>
      </c>
      <c r="I7" s="7">
        <v>64</v>
      </c>
      <c r="J7" s="7">
        <v>28</v>
      </c>
      <c r="K7" s="7">
        <v>41</v>
      </c>
      <c r="L7" s="14">
        <f t="shared" ref="L7:L27" si="0">SUM(B7:K7)</f>
        <v>1659</v>
      </c>
      <c r="M7" s="5"/>
    </row>
    <row r="8" spans="1:13" x14ac:dyDescent="0.25">
      <c r="A8" s="5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14">
        <f t="shared" si="0"/>
        <v>0</v>
      </c>
      <c r="M8" s="5"/>
    </row>
    <row r="9" spans="1:13" x14ac:dyDescent="0.25">
      <c r="A9" s="5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14">
        <f t="shared" si="0"/>
        <v>0</v>
      </c>
      <c r="M9" s="5"/>
    </row>
    <row r="10" spans="1:13" x14ac:dyDescent="0.25">
      <c r="A10" s="5" t="s">
        <v>3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3</v>
      </c>
      <c r="K10" s="7">
        <v>141</v>
      </c>
      <c r="L10" s="14">
        <f t="shared" si="0"/>
        <v>145</v>
      </c>
      <c r="M10" s="5"/>
    </row>
    <row r="11" spans="1:13" x14ac:dyDescent="0.25">
      <c r="A11" s="5" t="s">
        <v>4</v>
      </c>
      <c r="B11" s="7">
        <v>0</v>
      </c>
      <c r="C11" s="7">
        <v>0</v>
      </c>
      <c r="D11" s="7">
        <v>0</v>
      </c>
      <c r="E11" s="7">
        <v>1</v>
      </c>
      <c r="F11" s="7">
        <v>0</v>
      </c>
      <c r="G11" s="7">
        <v>0</v>
      </c>
      <c r="H11" s="14">
        <v>0</v>
      </c>
      <c r="I11" s="7">
        <v>0</v>
      </c>
      <c r="J11" s="7">
        <v>0</v>
      </c>
      <c r="K11" s="7">
        <v>0</v>
      </c>
      <c r="L11" s="14">
        <f t="shared" si="0"/>
        <v>1</v>
      </c>
      <c r="M11" s="5"/>
    </row>
    <row r="12" spans="1:13" x14ac:dyDescent="0.25">
      <c r="A12" s="5" t="s">
        <v>5</v>
      </c>
      <c r="B12" s="7">
        <v>2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5</v>
      </c>
      <c r="I12" s="7">
        <v>0</v>
      </c>
      <c r="J12" s="7">
        <v>1</v>
      </c>
      <c r="K12" s="7">
        <v>0</v>
      </c>
      <c r="L12" s="14">
        <f t="shared" si="0"/>
        <v>9</v>
      </c>
      <c r="M12" s="5"/>
    </row>
    <row r="13" spans="1:13" x14ac:dyDescent="0.25">
      <c r="A13" s="5" t="s">
        <v>6</v>
      </c>
      <c r="B13" s="7">
        <v>0</v>
      </c>
      <c r="C13" s="7">
        <v>0</v>
      </c>
      <c r="D13" s="7">
        <v>0</v>
      </c>
      <c r="E13" s="7">
        <v>7</v>
      </c>
      <c r="F13" s="7">
        <v>4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14">
        <f t="shared" si="0"/>
        <v>16</v>
      </c>
      <c r="M13" s="5"/>
    </row>
    <row r="14" spans="1:13" x14ac:dyDescent="0.25">
      <c r="A14" s="5" t="s">
        <v>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4">
        <f t="shared" si="0"/>
        <v>0</v>
      </c>
      <c r="M14" s="5"/>
    </row>
    <row r="15" spans="1:13" x14ac:dyDescent="0.25">
      <c r="A15" s="5" t="s">
        <v>8</v>
      </c>
      <c r="B15" s="7">
        <v>8</v>
      </c>
      <c r="C15" s="7">
        <v>9</v>
      </c>
      <c r="D15" s="7">
        <v>193</v>
      </c>
      <c r="E15" s="7">
        <v>288</v>
      </c>
      <c r="F15" s="7">
        <v>351</v>
      </c>
      <c r="G15" s="7">
        <v>2292</v>
      </c>
      <c r="H15" s="7">
        <v>378</v>
      </c>
      <c r="I15" s="7">
        <v>15</v>
      </c>
      <c r="J15" s="7">
        <v>1031</v>
      </c>
      <c r="K15" s="7">
        <v>58</v>
      </c>
      <c r="L15" s="14">
        <f t="shared" si="0"/>
        <v>4623</v>
      </c>
      <c r="M15" s="5"/>
    </row>
    <row r="16" spans="1:13" x14ac:dyDescent="0.25">
      <c r="A16" s="5" t="s">
        <v>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14">
        <f t="shared" si="0"/>
        <v>0</v>
      </c>
      <c r="M16" s="5"/>
    </row>
    <row r="17" spans="1:13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4">
        <f t="shared" si="0"/>
        <v>0</v>
      </c>
      <c r="M17" s="5"/>
    </row>
    <row r="18" spans="1:13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14">
        <f t="shared" si="0"/>
        <v>0</v>
      </c>
      <c r="M18" s="5"/>
    </row>
    <row r="19" spans="1:13" x14ac:dyDescent="0.25">
      <c r="A19" s="5" t="s">
        <v>12</v>
      </c>
      <c r="B19" s="7">
        <v>0</v>
      </c>
      <c r="C19" s="7">
        <v>1</v>
      </c>
      <c r="D19" s="7">
        <v>4</v>
      </c>
      <c r="E19" s="7">
        <v>22</v>
      </c>
      <c r="F19" s="7">
        <v>7</v>
      </c>
      <c r="G19" s="7">
        <v>30</v>
      </c>
      <c r="H19" s="7">
        <v>3</v>
      </c>
      <c r="I19" s="7">
        <v>0</v>
      </c>
      <c r="J19" s="7">
        <v>0</v>
      </c>
      <c r="K19" s="7">
        <v>1</v>
      </c>
      <c r="L19" s="14">
        <f t="shared" si="0"/>
        <v>68</v>
      </c>
      <c r="M19" s="5"/>
    </row>
    <row r="20" spans="1:13" x14ac:dyDescent="0.25">
      <c r="A20" s="5" t="s">
        <v>13</v>
      </c>
      <c r="B20" s="7">
        <v>0</v>
      </c>
      <c r="C20" s="7">
        <v>0</v>
      </c>
      <c r="D20" s="7">
        <v>1</v>
      </c>
      <c r="E20" s="7">
        <v>0</v>
      </c>
      <c r="F20" s="7">
        <v>0</v>
      </c>
      <c r="G20" s="7">
        <v>3</v>
      </c>
      <c r="H20" s="7">
        <v>5</v>
      </c>
      <c r="I20" s="7">
        <v>0</v>
      </c>
      <c r="J20" s="7">
        <v>0</v>
      </c>
      <c r="K20" s="7">
        <v>0</v>
      </c>
      <c r="L20" s="14">
        <f t="shared" si="0"/>
        <v>9</v>
      </c>
      <c r="M20" s="5"/>
    </row>
    <row r="21" spans="1:13" x14ac:dyDescent="0.25">
      <c r="A21" s="5" t="s">
        <v>14</v>
      </c>
      <c r="B21" s="7">
        <v>2</v>
      </c>
      <c r="C21" s="7">
        <v>7</v>
      </c>
      <c r="D21" s="7">
        <v>33</v>
      </c>
      <c r="E21" s="7">
        <v>65</v>
      </c>
      <c r="F21" s="7">
        <v>47</v>
      </c>
      <c r="G21" s="7">
        <v>110</v>
      </c>
      <c r="H21" s="7">
        <v>251</v>
      </c>
      <c r="I21" s="7">
        <v>6</v>
      </c>
      <c r="J21" s="7">
        <v>7</v>
      </c>
      <c r="K21" s="7">
        <v>17</v>
      </c>
      <c r="L21" s="14">
        <f t="shared" si="0"/>
        <v>545</v>
      </c>
      <c r="M21" s="5"/>
    </row>
    <row r="22" spans="1:13" x14ac:dyDescent="0.25">
      <c r="A22" s="5" t="s">
        <v>15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14">
        <f t="shared" si="0"/>
        <v>1</v>
      </c>
      <c r="M22" s="5"/>
    </row>
    <row r="23" spans="1:13" x14ac:dyDescent="0.25">
      <c r="A23" s="5" t="s">
        <v>16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4">
        <f t="shared" si="0"/>
        <v>0</v>
      </c>
      <c r="M23" s="5"/>
    </row>
    <row r="24" spans="1:13" x14ac:dyDescent="0.25">
      <c r="A24" s="5" t="s">
        <v>17</v>
      </c>
      <c r="B24" s="7">
        <v>5</v>
      </c>
      <c r="C24" s="7">
        <v>3</v>
      </c>
      <c r="D24" s="7">
        <v>29</v>
      </c>
      <c r="E24" s="7">
        <v>31</v>
      </c>
      <c r="F24" s="7">
        <v>21</v>
      </c>
      <c r="G24" s="7">
        <v>220</v>
      </c>
      <c r="H24" s="7">
        <v>288</v>
      </c>
      <c r="I24" s="7">
        <v>5</v>
      </c>
      <c r="J24" s="7">
        <v>334</v>
      </c>
      <c r="K24" s="7">
        <v>97</v>
      </c>
      <c r="L24" s="14">
        <f t="shared" si="0"/>
        <v>1033</v>
      </c>
      <c r="M24" s="5"/>
    </row>
    <row r="25" spans="1:13" x14ac:dyDescent="0.25">
      <c r="A25" s="5" t="s">
        <v>18</v>
      </c>
      <c r="B25" s="7">
        <v>1</v>
      </c>
      <c r="C25" s="7">
        <v>0</v>
      </c>
      <c r="D25" s="7">
        <v>16</v>
      </c>
      <c r="E25" s="7">
        <v>6</v>
      </c>
      <c r="F25" s="7">
        <v>20</v>
      </c>
      <c r="G25" s="7">
        <v>1</v>
      </c>
      <c r="H25" s="7">
        <v>18</v>
      </c>
      <c r="I25" s="7">
        <v>1</v>
      </c>
      <c r="J25" s="7">
        <v>2</v>
      </c>
      <c r="K25" s="7">
        <v>5</v>
      </c>
      <c r="L25" s="14">
        <f t="shared" si="0"/>
        <v>70</v>
      </c>
      <c r="M25" s="5"/>
    </row>
    <row r="26" spans="1:13" x14ac:dyDescent="0.25">
      <c r="A26" s="5" t="s">
        <v>19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8</v>
      </c>
      <c r="I26" s="7">
        <v>0</v>
      </c>
      <c r="J26" s="7">
        <v>0</v>
      </c>
      <c r="K26" s="7">
        <v>0</v>
      </c>
      <c r="L26" s="14">
        <f t="shared" si="0"/>
        <v>8</v>
      </c>
      <c r="M26" s="5"/>
    </row>
    <row r="27" spans="1:13" x14ac:dyDescent="0.25">
      <c r="A27" s="5" t="s">
        <v>20</v>
      </c>
      <c r="B27" s="7">
        <v>0</v>
      </c>
      <c r="C27" s="7">
        <v>0</v>
      </c>
      <c r="D27" s="7">
        <v>2</v>
      </c>
      <c r="E27" s="7">
        <v>1</v>
      </c>
      <c r="F27" s="7">
        <v>0</v>
      </c>
      <c r="G27" s="7">
        <v>2</v>
      </c>
      <c r="H27" s="7">
        <v>61</v>
      </c>
      <c r="I27" s="7">
        <v>0</v>
      </c>
      <c r="J27" s="7">
        <v>0</v>
      </c>
      <c r="K27" s="7">
        <v>2</v>
      </c>
      <c r="L27" s="14">
        <f t="shared" si="0"/>
        <v>68</v>
      </c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6"/>
      <c r="B30" s="6"/>
      <c r="C30" s="6"/>
      <c r="D30" s="6"/>
      <c r="E30" s="14"/>
      <c r="F30" s="6"/>
      <c r="G30" s="14"/>
      <c r="H30" s="14"/>
      <c r="I30" s="6"/>
      <c r="J30" s="6"/>
      <c r="K30" s="6"/>
      <c r="L30" s="14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7"/>
      <c r="I31" s="5"/>
      <c r="J31" s="5"/>
      <c r="K31" s="5"/>
      <c r="L31" s="7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9.140625" defaultRowHeight="12.75" x14ac:dyDescent="0.2"/>
  <cols>
    <col min="1" max="1" width="19.85546875" style="5" customWidth="1"/>
    <col min="2" max="6" width="20.7109375" style="5" customWidth="1"/>
    <col min="7" max="16384" width="9.140625" style="5"/>
  </cols>
  <sheetData>
    <row r="1" spans="1:6" x14ac:dyDescent="0.2">
      <c r="A1" s="6" t="s">
        <v>162</v>
      </c>
      <c r="B1" s="6" t="s">
        <v>279</v>
      </c>
    </row>
    <row r="2" spans="1:6" x14ac:dyDescent="0.2">
      <c r="A2" s="17"/>
    </row>
    <row r="3" spans="1:6" ht="25.5" x14ac:dyDescent="0.2">
      <c r="A3" s="44" t="s">
        <v>21</v>
      </c>
      <c r="B3" s="44" t="s">
        <v>284</v>
      </c>
      <c r="C3" s="44" t="s">
        <v>287</v>
      </c>
      <c r="D3" s="44" t="s">
        <v>288</v>
      </c>
      <c r="E3" s="44" t="s">
        <v>285</v>
      </c>
      <c r="F3" s="44" t="s">
        <v>286</v>
      </c>
    </row>
    <row r="4" spans="1:6" ht="25.5" x14ac:dyDescent="0.2">
      <c r="A4" s="42" t="s">
        <v>33</v>
      </c>
      <c r="B4" s="42" t="s">
        <v>280</v>
      </c>
      <c r="C4" s="42" t="s">
        <v>281</v>
      </c>
      <c r="D4" s="42" t="s">
        <v>207</v>
      </c>
      <c r="E4" s="42" t="s">
        <v>283</v>
      </c>
      <c r="F4" s="42" t="s">
        <v>282</v>
      </c>
    </row>
    <row r="5" spans="1:6" x14ac:dyDescent="0.2">
      <c r="A5" s="6" t="s">
        <v>128</v>
      </c>
      <c r="B5" s="14">
        <v>1067</v>
      </c>
      <c r="C5" s="14">
        <v>45</v>
      </c>
      <c r="D5" s="14">
        <v>36</v>
      </c>
      <c r="E5" s="14">
        <v>186</v>
      </c>
      <c r="F5" s="14">
        <v>36756</v>
      </c>
    </row>
    <row r="6" spans="1:6" x14ac:dyDescent="0.2">
      <c r="A6" s="5" t="s">
        <v>132</v>
      </c>
      <c r="B6" s="7">
        <v>8</v>
      </c>
      <c r="C6" s="5">
        <v>1</v>
      </c>
      <c r="D6" s="7">
        <v>0</v>
      </c>
      <c r="E6" s="5">
        <v>159</v>
      </c>
      <c r="F6" s="7">
        <v>22011</v>
      </c>
    </row>
    <row r="7" spans="1:6" x14ac:dyDescent="0.2">
      <c r="A7" s="5" t="s">
        <v>1</v>
      </c>
      <c r="B7" s="7">
        <v>0</v>
      </c>
      <c r="C7" s="5">
        <v>0</v>
      </c>
      <c r="D7" s="7">
        <v>0</v>
      </c>
      <c r="E7" s="5">
        <v>0</v>
      </c>
      <c r="F7" s="5">
        <v>435</v>
      </c>
    </row>
    <row r="8" spans="1:6" x14ac:dyDescent="0.2">
      <c r="A8" s="5" t="s">
        <v>2</v>
      </c>
      <c r="B8" s="7">
        <v>0</v>
      </c>
      <c r="C8" s="5">
        <v>0</v>
      </c>
      <c r="D8" s="7">
        <v>0</v>
      </c>
      <c r="E8" s="5">
        <v>0</v>
      </c>
      <c r="F8" s="5">
        <v>0</v>
      </c>
    </row>
    <row r="9" spans="1:6" x14ac:dyDescent="0.2">
      <c r="A9" s="5" t="s">
        <v>3</v>
      </c>
      <c r="B9" s="7">
        <v>0</v>
      </c>
      <c r="C9" s="5">
        <v>0</v>
      </c>
      <c r="D9" s="7">
        <v>0</v>
      </c>
      <c r="E9" s="5">
        <v>0</v>
      </c>
      <c r="F9" s="5">
        <v>0</v>
      </c>
    </row>
    <row r="10" spans="1:6" x14ac:dyDescent="0.2">
      <c r="A10" s="5" t="s">
        <v>4</v>
      </c>
      <c r="B10" s="7">
        <v>0</v>
      </c>
      <c r="C10" s="5">
        <v>0</v>
      </c>
      <c r="D10" s="7">
        <v>0</v>
      </c>
      <c r="E10" s="5">
        <v>0</v>
      </c>
      <c r="F10" s="5">
        <v>0</v>
      </c>
    </row>
    <row r="11" spans="1:6" x14ac:dyDescent="0.2">
      <c r="A11" s="5" t="s">
        <v>5</v>
      </c>
      <c r="B11" s="7">
        <v>0</v>
      </c>
      <c r="C11" s="5">
        <v>0</v>
      </c>
      <c r="D11" s="7">
        <v>0</v>
      </c>
      <c r="E11" s="5">
        <v>0</v>
      </c>
      <c r="F11" s="5">
        <v>30</v>
      </c>
    </row>
    <row r="12" spans="1:6" x14ac:dyDescent="0.2">
      <c r="A12" s="5" t="s">
        <v>6</v>
      </c>
      <c r="B12" s="7">
        <v>0</v>
      </c>
      <c r="C12" s="5">
        <v>0</v>
      </c>
      <c r="D12" s="7">
        <v>0</v>
      </c>
      <c r="E12" s="5">
        <v>3</v>
      </c>
      <c r="F12" s="5">
        <v>2</v>
      </c>
    </row>
    <row r="13" spans="1:6" x14ac:dyDescent="0.2">
      <c r="A13" s="5" t="s">
        <v>7</v>
      </c>
      <c r="B13" s="7">
        <v>0</v>
      </c>
      <c r="C13" s="5">
        <v>0</v>
      </c>
      <c r="D13" s="7">
        <v>0</v>
      </c>
      <c r="E13" s="5">
        <v>0</v>
      </c>
      <c r="F13" s="5">
        <v>0</v>
      </c>
    </row>
    <row r="14" spans="1:6" x14ac:dyDescent="0.2">
      <c r="A14" s="5" t="s">
        <v>8</v>
      </c>
      <c r="B14" s="7">
        <v>770</v>
      </c>
      <c r="C14" s="5">
        <v>11</v>
      </c>
      <c r="D14" s="7">
        <v>33</v>
      </c>
      <c r="E14" s="5">
        <v>1</v>
      </c>
      <c r="F14" s="7">
        <v>11402</v>
      </c>
    </row>
    <row r="15" spans="1:6" x14ac:dyDescent="0.2">
      <c r="A15" s="5" t="s">
        <v>9</v>
      </c>
      <c r="B15" s="7">
        <v>0</v>
      </c>
      <c r="C15" s="5">
        <v>0</v>
      </c>
      <c r="D15" s="7">
        <v>0</v>
      </c>
      <c r="E15" s="5">
        <v>0</v>
      </c>
      <c r="F15" s="5">
        <v>289</v>
      </c>
    </row>
    <row r="16" spans="1:6" x14ac:dyDescent="0.2">
      <c r="A16" s="5" t="s">
        <v>10</v>
      </c>
      <c r="B16" s="7">
        <v>0</v>
      </c>
      <c r="C16" s="5">
        <v>0</v>
      </c>
      <c r="D16" s="7">
        <v>0</v>
      </c>
      <c r="E16" s="5">
        <v>0</v>
      </c>
      <c r="F16" s="5">
        <v>0</v>
      </c>
    </row>
    <row r="17" spans="1:8" x14ac:dyDescent="0.2">
      <c r="A17" s="5" t="s">
        <v>11</v>
      </c>
      <c r="B17" s="7">
        <v>0</v>
      </c>
      <c r="C17" s="5">
        <v>0</v>
      </c>
      <c r="D17" s="7">
        <v>0</v>
      </c>
      <c r="E17" s="5">
        <v>0</v>
      </c>
      <c r="F17" s="5">
        <v>1</v>
      </c>
    </row>
    <row r="18" spans="1:8" x14ac:dyDescent="0.2">
      <c r="A18" s="5" t="s">
        <v>12</v>
      </c>
      <c r="B18" s="7">
        <v>0</v>
      </c>
      <c r="C18" s="5">
        <v>0</v>
      </c>
      <c r="D18" s="7">
        <v>0</v>
      </c>
      <c r="E18" s="5">
        <v>0</v>
      </c>
      <c r="F18" s="5">
        <v>41</v>
      </c>
    </row>
    <row r="19" spans="1:8" x14ac:dyDescent="0.2">
      <c r="A19" s="5" t="s">
        <v>13</v>
      </c>
      <c r="B19" s="7">
        <v>0</v>
      </c>
      <c r="C19" s="5">
        <v>0</v>
      </c>
      <c r="D19" s="7">
        <v>0</v>
      </c>
      <c r="E19" s="5">
        <v>0</v>
      </c>
      <c r="F19" s="5">
        <v>5</v>
      </c>
    </row>
    <row r="20" spans="1:8" x14ac:dyDescent="0.2">
      <c r="A20" s="5" t="s">
        <v>14</v>
      </c>
      <c r="B20" s="7">
        <v>289</v>
      </c>
      <c r="C20" s="5">
        <v>0</v>
      </c>
      <c r="D20" s="7">
        <v>0</v>
      </c>
      <c r="E20" s="5">
        <v>10</v>
      </c>
      <c r="F20" s="7">
        <v>504</v>
      </c>
    </row>
    <row r="21" spans="1:8" x14ac:dyDescent="0.2">
      <c r="A21" s="5" t="s">
        <v>15</v>
      </c>
      <c r="B21" s="7">
        <v>0</v>
      </c>
      <c r="C21" s="5">
        <v>0</v>
      </c>
      <c r="D21" s="7">
        <v>0</v>
      </c>
      <c r="E21" s="5">
        <v>3</v>
      </c>
      <c r="F21" s="5">
        <v>0</v>
      </c>
    </row>
    <row r="22" spans="1:8" x14ac:dyDescent="0.2">
      <c r="A22" s="5" t="s">
        <v>16</v>
      </c>
      <c r="B22" s="7">
        <v>0</v>
      </c>
      <c r="C22" s="5">
        <v>0</v>
      </c>
      <c r="D22" s="7">
        <v>0</v>
      </c>
      <c r="E22" s="5">
        <v>0</v>
      </c>
      <c r="F22" s="5">
        <v>0</v>
      </c>
    </row>
    <row r="23" spans="1:8" x14ac:dyDescent="0.2">
      <c r="A23" s="5" t="s">
        <v>17</v>
      </c>
      <c r="B23" s="7">
        <v>0</v>
      </c>
      <c r="C23" s="5">
        <v>33</v>
      </c>
      <c r="D23" s="7">
        <v>3</v>
      </c>
      <c r="E23" s="5">
        <v>9</v>
      </c>
      <c r="F23" s="5">
        <v>2014</v>
      </c>
    </row>
    <row r="24" spans="1:8" x14ac:dyDescent="0.2">
      <c r="A24" s="5" t="s">
        <v>18</v>
      </c>
      <c r="B24" s="7">
        <v>0</v>
      </c>
      <c r="C24" s="5">
        <v>0</v>
      </c>
      <c r="D24" s="7">
        <v>0</v>
      </c>
      <c r="E24" s="5">
        <v>1</v>
      </c>
      <c r="F24" s="5">
        <v>6</v>
      </c>
    </row>
    <row r="25" spans="1:8" x14ac:dyDescent="0.2">
      <c r="A25" s="5" t="s">
        <v>19</v>
      </c>
      <c r="B25" s="7">
        <v>0</v>
      </c>
      <c r="C25" s="5">
        <v>0</v>
      </c>
      <c r="D25" s="7">
        <v>0</v>
      </c>
      <c r="E25" s="5">
        <v>0</v>
      </c>
      <c r="F25" s="5">
        <v>9</v>
      </c>
    </row>
    <row r="26" spans="1:8" x14ac:dyDescent="0.2">
      <c r="A26" s="5" t="s">
        <v>20</v>
      </c>
      <c r="B26" s="7">
        <v>0</v>
      </c>
      <c r="C26" s="5">
        <v>0</v>
      </c>
      <c r="D26" s="7">
        <v>0</v>
      </c>
      <c r="E26" s="5">
        <v>0</v>
      </c>
      <c r="F26" s="5">
        <v>7</v>
      </c>
    </row>
    <row r="29" spans="1:8" ht="15" x14ac:dyDescent="0.25">
      <c r="A29" s="4"/>
      <c r="B29" s="4"/>
      <c r="C29" s="4"/>
      <c r="D29" s="4"/>
      <c r="E29" s="4"/>
      <c r="F29" s="4"/>
      <c r="G29" s="4"/>
      <c r="H29" s="4"/>
    </row>
    <row r="30" spans="1:8" ht="15" x14ac:dyDescent="0.25">
      <c r="A30" s="4"/>
      <c r="B30" s="4"/>
      <c r="C30" s="4"/>
      <c r="D30" s="4"/>
      <c r="E30" s="4"/>
      <c r="F30" s="4"/>
      <c r="G30" s="4"/>
      <c r="H30" s="4"/>
    </row>
    <row r="31" spans="1:8" ht="15" x14ac:dyDescent="0.25">
      <c r="A31" s="4"/>
      <c r="B31" s="4"/>
      <c r="C31" s="4"/>
      <c r="D31" s="4"/>
      <c r="E31" s="4"/>
      <c r="F31" s="4"/>
      <c r="G31" s="4"/>
      <c r="H31" s="4"/>
    </row>
    <row r="32" spans="1:8" ht="15" x14ac:dyDescent="0.25">
      <c r="A32" s="4"/>
      <c r="B32" s="4"/>
      <c r="C32" s="4"/>
      <c r="D32" s="4"/>
      <c r="E32" s="4"/>
      <c r="F32" s="4"/>
      <c r="G32" s="4"/>
      <c r="H32" s="4"/>
    </row>
    <row r="33" spans="1:8" ht="15" x14ac:dyDescent="0.25">
      <c r="A33" s="4"/>
      <c r="B33" s="4"/>
      <c r="C33" s="4"/>
      <c r="D33" s="4"/>
      <c r="E33" s="4"/>
      <c r="F33" s="4"/>
      <c r="G33" s="4"/>
      <c r="H33" s="4"/>
    </row>
    <row r="34" spans="1:8" ht="15" x14ac:dyDescent="0.25">
      <c r="A34" s="4"/>
      <c r="B34" s="4"/>
      <c r="C34" s="4"/>
      <c r="D34" s="4"/>
      <c r="E34" s="4"/>
      <c r="F34" s="4"/>
      <c r="G34" s="4"/>
      <c r="H34" s="4"/>
    </row>
    <row r="35" spans="1:8" ht="15" x14ac:dyDescent="0.25">
      <c r="A35" s="4"/>
      <c r="B35" s="4"/>
      <c r="C35" s="4"/>
      <c r="D35" s="4"/>
      <c r="E35" s="4"/>
      <c r="F35" s="4"/>
      <c r="G35" s="4"/>
      <c r="H35" s="4"/>
    </row>
    <row r="36" spans="1:8" ht="15" x14ac:dyDescent="0.25">
      <c r="A36" s="4"/>
      <c r="B36" s="4"/>
      <c r="C36" s="4"/>
      <c r="D36" s="4"/>
      <c r="E36" s="4"/>
      <c r="F36" s="4"/>
      <c r="G36" s="4"/>
      <c r="H36" s="4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ColWidth="9.140625"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2" x14ac:dyDescent="0.2">
      <c r="A1" s="6" t="s">
        <v>163</v>
      </c>
      <c r="B1" s="6" t="s">
        <v>164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">
      <c r="A3" s="108" t="s">
        <v>21</v>
      </c>
      <c r="B3" s="107" t="s">
        <v>124</v>
      </c>
      <c r="C3" s="107"/>
      <c r="D3" s="107"/>
      <c r="E3" s="107"/>
      <c r="F3" s="107"/>
      <c r="G3" s="107" t="s">
        <v>114</v>
      </c>
      <c r="H3" s="107"/>
      <c r="I3" s="107"/>
      <c r="J3" s="107"/>
      <c r="K3" s="107"/>
      <c r="L3" s="5"/>
    </row>
    <row r="4" spans="1:12" ht="38.25" x14ac:dyDescent="0.2">
      <c r="A4" s="108"/>
      <c r="B4" s="44" t="s">
        <v>70</v>
      </c>
      <c r="C4" s="44" t="s">
        <v>71</v>
      </c>
      <c r="D4" s="44" t="s">
        <v>30</v>
      </c>
      <c r="E4" s="44" t="s">
        <v>54</v>
      </c>
      <c r="F4" s="44" t="s">
        <v>292</v>
      </c>
      <c r="G4" s="44" t="s">
        <v>307</v>
      </c>
      <c r="H4" s="44" t="s">
        <v>308</v>
      </c>
      <c r="I4" s="44" t="s">
        <v>309</v>
      </c>
      <c r="J4" s="44" t="s">
        <v>291</v>
      </c>
      <c r="K4" s="44" t="s">
        <v>310</v>
      </c>
      <c r="L4" s="5"/>
    </row>
    <row r="5" spans="1:12" ht="15" customHeight="1" x14ac:dyDescent="0.2">
      <c r="A5" s="109" t="s">
        <v>33</v>
      </c>
      <c r="B5" s="110" t="s">
        <v>289</v>
      </c>
      <c r="C5" s="110"/>
      <c r="D5" s="110"/>
      <c r="E5" s="110"/>
      <c r="F5" s="110"/>
      <c r="G5" s="110" t="s">
        <v>290</v>
      </c>
      <c r="H5" s="110"/>
      <c r="I5" s="110"/>
      <c r="J5" s="110"/>
      <c r="K5" s="110"/>
      <c r="L5" s="5"/>
    </row>
    <row r="6" spans="1:12" ht="25.5" x14ac:dyDescent="0.2">
      <c r="A6" s="109"/>
      <c r="B6" s="42" t="s">
        <v>293</v>
      </c>
      <c r="C6" s="42" t="s">
        <v>294</v>
      </c>
      <c r="D6" s="42" t="s">
        <v>295</v>
      </c>
      <c r="E6" s="42" t="s">
        <v>296</v>
      </c>
      <c r="F6" s="42" t="s">
        <v>297</v>
      </c>
      <c r="G6" s="42" t="s">
        <v>300</v>
      </c>
      <c r="H6" s="42" t="s">
        <v>298</v>
      </c>
      <c r="I6" s="42" t="s">
        <v>299</v>
      </c>
      <c r="J6" s="42" t="s">
        <v>295</v>
      </c>
      <c r="K6" s="42" t="s">
        <v>301</v>
      </c>
      <c r="L6" s="5"/>
    </row>
    <row r="7" spans="1:12" s="2" customFormat="1" x14ac:dyDescent="0.2">
      <c r="A7" s="6" t="s">
        <v>55</v>
      </c>
      <c r="B7" s="21">
        <v>312345</v>
      </c>
      <c r="C7" s="21">
        <v>145040</v>
      </c>
      <c r="D7" s="21">
        <f t="shared" ref="D7" si="0">SUM(D8:D28)</f>
        <v>457385</v>
      </c>
      <c r="E7" s="21">
        <v>107811</v>
      </c>
      <c r="F7" s="21">
        <f>SUM(F8:F28)</f>
        <v>541825</v>
      </c>
      <c r="G7" s="19" t="s">
        <v>302</v>
      </c>
      <c r="H7" s="19">
        <v>17</v>
      </c>
      <c r="I7" s="19">
        <v>12</v>
      </c>
      <c r="J7" s="19">
        <f>SUM(J8:J28)</f>
        <v>167</v>
      </c>
      <c r="K7" s="7">
        <f>SUM(F7/J7)</f>
        <v>3244.4610778443116</v>
      </c>
      <c r="L7" s="6"/>
    </row>
    <row r="8" spans="1:12" x14ac:dyDescent="0.2">
      <c r="A8" s="5" t="s">
        <v>0</v>
      </c>
      <c r="B8" s="22">
        <v>63148</v>
      </c>
      <c r="C8" s="22">
        <v>35556</v>
      </c>
      <c r="D8" s="7">
        <f t="shared" ref="D8:D28" si="1">SUM(B8:C8)</f>
        <v>98704</v>
      </c>
      <c r="E8" s="7">
        <v>24721</v>
      </c>
      <c r="F8" s="7">
        <f t="shared" ref="F8:F27" si="2">SUM(D8+E9)</f>
        <v>106182</v>
      </c>
      <c r="G8" s="37">
        <v>29</v>
      </c>
      <c r="H8" s="37">
        <v>3</v>
      </c>
      <c r="I8" s="37">
        <v>6</v>
      </c>
      <c r="J8" s="37">
        <v>38</v>
      </c>
      <c r="K8" s="7">
        <f t="shared" ref="K8:K28" si="3">SUM(F8/J8)</f>
        <v>2794.2631578947367</v>
      </c>
      <c r="L8" s="5"/>
    </row>
    <row r="9" spans="1:12" x14ac:dyDescent="0.2">
      <c r="A9" s="5" t="s">
        <v>1</v>
      </c>
      <c r="B9" s="22">
        <v>25219</v>
      </c>
      <c r="C9" s="22">
        <v>5847</v>
      </c>
      <c r="D9" s="7">
        <f t="shared" si="1"/>
        <v>31066</v>
      </c>
      <c r="E9" s="7">
        <v>7478</v>
      </c>
      <c r="F9" s="7">
        <f t="shared" si="2"/>
        <v>34031</v>
      </c>
      <c r="G9" s="37">
        <v>6</v>
      </c>
      <c r="H9" s="37">
        <v>2</v>
      </c>
      <c r="I9" s="37">
        <v>3</v>
      </c>
      <c r="J9" s="37">
        <v>11</v>
      </c>
      <c r="K9" s="7">
        <f t="shared" si="3"/>
        <v>3093.7272727272725</v>
      </c>
      <c r="L9" s="5"/>
    </row>
    <row r="10" spans="1:12" x14ac:dyDescent="0.2">
      <c r="A10" s="5" t="s">
        <v>2</v>
      </c>
      <c r="B10" s="22">
        <v>9440</v>
      </c>
      <c r="C10" s="22">
        <v>4284</v>
      </c>
      <c r="D10" s="7">
        <f t="shared" si="1"/>
        <v>13724</v>
      </c>
      <c r="E10" s="7">
        <v>2965</v>
      </c>
      <c r="F10" s="7">
        <f t="shared" si="2"/>
        <v>16847</v>
      </c>
      <c r="G10" s="37" t="s">
        <v>303</v>
      </c>
      <c r="H10" s="37">
        <v>0</v>
      </c>
      <c r="I10" s="37">
        <v>0</v>
      </c>
      <c r="J10" s="37">
        <v>4</v>
      </c>
      <c r="K10" s="7">
        <f t="shared" si="3"/>
        <v>4211.75</v>
      </c>
      <c r="L10" s="5"/>
    </row>
    <row r="11" spans="1:12" x14ac:dyDescent="0.2">
      <c r="A11" s="5" t="s">
        <v>3</v>
      </c>
      <c r="B11" s="22">
        <v>10652</v>
      </c>
      <c r="C11" s="22">
        <v>3963</v>
      </c>
      <c r="D11" s="7">
        <f t="shared" si="1"/>
        <v>14615</v>
      </c>
      <c r="E11" s="7">
        <v>3123</v>
      </c>
      <c r="F11" s="7">
        <f t="shared" si="2"/>
        <v>17308</v>
      </c>
      <c r="G11" s="37">
        <v>5</v>
      </c>
      <c r="H11" s="37">
        <v>0</v>
      </c>
      <c r="I11" s="37">
        <v>0</v>
      </c>
      <c r="J11" s="37">
        <v>5</v>
      </c>
      <c r="K11" s="7">
        <f t="shared" si="3"/>
        <v>3461.6</v>
      </c>
      <c r="L11" s="5"/>
    </row>
    <row r="12" spans="1:12" x14ac:dyDescent="0.2">
      <c r="A12" s="5" t="s">
        <v>4</v>
      </c>
      <c r="B12" s="22">
        <v>8034</v>
      </c>
      <c r="C12" s="22">
        <v>3785</v>
      </c>
      <c r="D12" s="7">
        <f t="shared" si="1"/>
        <v>11819</v>
      </c>
      <c r="E12" s="7">
        <v>2693</v>
      </c>
      <c r="F12" s="7">
        <f t="shared" si="2"/>
        <v>15800</v>
      </c>
      <c r="G12" s="37">
        <v>3</v>
      </c>
      <c r="H12" s="37">
        <v>1</v>
      </c>
      <c r="I12" s="37">
        <v>0</v>
      </c>
      <c r="J12" s="37">
        <v>4</v>
      </c>
      <c r="K12" s="7">
        <f t="shared" si="3"/>
        <v>3950</v>
      </c>
      <c r="L12" s="5"/>
    </row>
    <row r="13" spans="1:12" x14ac:dyDescent="0.2">
      <c r="A13" s="5" t="s">
        <v>5</v>
      </c>
      <c r="B13" s="22">
        <v>12883</v>
      </c>
      <c r="C13" s="22">
        <v>6734</v>
      </c>
      <c r="D13" s="7">
        <f t="shared" si="1"/>
        <v>19617</v>
      </c>
      <c r="E13" s="7">
        <v>3981</v>
      </c>
      <c r="F13" s="7">
        <f t="shared" si="2"/>
        <v>22170</v>
      </c>
      <c r="G13" s="37" t="s">
        <v>303</v>
      </c>
      <c r="H13" s="37">
        <v>2</v>
      </c>
      <c r="I13" s="37">
        <v>0</v>
      </c>
      <c r="J13" s="37">
        <v>6</v>
      </c>
      <c r="K13" s="7">
        <f t="shared" si="3"/>
        <v>3695</v>
      </c>
      <c r="L13" s="5"/>
    </row>
    <row r="14" spans="1:12" x14ac:dyDescent="0.2">
      <c r="A14" s="5" t="s">
        <v>6</v>
      </c>
      <c r="B14" s="22">
        <v>8374</v>
      </c>
      <c r="C14" s="22">
        <v>3519</v>
      </c>
      <c r="D14" s="7">
        <f t="shared" si="1"/>
        <v>11893</v>
      </c>
      <c r="E14" s="7">
        <v>2553</v>
      </c>
      <c r="F14" s="7">
        <f t="shared" si="2"/>
        <v>14067</v>
      </c>
      <c r="G14" s="37">
        <v>3</v>
      </c>
      <c r="H14" s="37">
        <v>0</v>
      </c>
      <c r="I14" s="37">
        <v>0</v>
      </c>
      <c r="J14" s="37">
        <v>3</v>
      </c>
      <c r="K14" s="7">
        <f t="shared" si="3"/>
        <v>4689</v>
      </c>
      <c r="L14" s="5"/>
    </row>
    <row r="15" spans="1:12" x14ac:dyDescent="0.2">
      <c r="A15" s="5" t="s">
        <v>7</v>
      </c>
      <c r="B15" s="22">
        <v>8393</v>
      </c>
      <c r="C15" s="22">
        <v>4125</v>
      </c>
      <c r="D15" s="7">
        <f t="shared" si="1"/>
        <v>12518</v>
      </c>
      <c r="E15" s="7">
        <v>2174</v>
      </c>
      <c r="F15" s="7">
        <f t="shared" si="2"/>
        <v>19181</v>
      </c>
      <c r="G15" s="37" t="s">
        <v>304</v>
      </c>
      <c r="H15" s="37">
        <v>0</v>
      </c>
      <c r="I15" s="37">
        <v>0</v>
      </c>
      <c r="J15" s="37">
        <v>3</v>
      </c>
      <c r="K15" s="7">
        <f t="shared" si="3"/>
        <v>6393.666666666667</v>
      </c>
      <c r="L15" s="5"/>
    </row>
    <row r="16" spans="1:12" x14ac:dyDescent="0.2">
      <c r="A16" s="5" t="s">
        <v>8</v>
      </c>
      <c r="B16" s="22">
        <v>19255</v>
      </c>
      <c r="C16" s="22">
        <v>9260</v>
      </c>
      <c r="D16" s="7">
        <f t="shared" si="1"/>
        <v>28515</v>
      </c>
      <c r="E16" s="7">
        <v>6663</v>
      </c>
      <c r="F16" s="7">
        <f t="shared" si="2"/>
        <v>29440</v>
      </c>
      <c r="G16" s="37" t="s">
        <v>305</v>
      </c>
      <c r="H16" s="37">
        <v>1</v>
      </c>
      <c r="I16" s="37">
        <v>1</v>
      </c>
      <c r="J16" s="37">
        <v>15</v>
      </c>
      <c r="K16" s="7">
        <f t="shared" si="3"/>
        <v>1962.6666666666667</v>
      </c>
      <c r="L16" s="5"/>
    </row>
    <row r="17" spans="1:12" x14ac:dyDescent="0.2">
      <c r="A17" s="5" t="s">
        <v>9</v>
      </c>
      <c r="B17" s="22">
        <v>2989</v>
      </c>
      <c r="C17" s="22">
        <v>1210</v>
      </c>
      <c r="D17" s="7">
        <f t="shared" si="1"/>
        <v>4199</v>
      </c>
      <c r="E17" s="7">
        <v>925</v>
      </c>
      <c r="F17" s="7">
        <f t="shared" si="2"/>
        <v>5867</v>
      </c>
      <c r="G17" s="37">
        <v>1</v>
      </c>
      <c r="H17" s="37">
        <v>0</v>
      </c>
      <c r="I17" s="37">
        <v>1</v>
      </c>
      <c r="J17" s="37">
        <v>2</v>
      </c>
      <c r="K17" s="7">
        <f t="shared" si="3"/>
        <v>2933.5</v>
      </c>
      <c r="L17" s="5"/>
    </row>
    <row r="18" spans="1:12" x14ac:dyDescent="0.2">
      <c r="A18" s="5" t="s">
        <v>10</v>
      </c>
      <c r="B18" s="22">
        <v>5761</v>
      </c>
      <c r="C18" s="22">
        <v>2578</v>
      </c>
      <c r="D18" s="7">
        <f t="shared" si="1"/>
        <v>8339</v>
      </c>
      <c r="E18" s="7">
        <v>1668</v>
      </c>
      <c r="F18" s="7">
        <f t="shared" si="2"/>
        <v>10279</v>
      </c>
      <c r="G18" s="37">
        <v>2</v>
      </c>
      <c r="H18" s="37">
        <v>0</v>
      </c>
      <c r="I18" s="37">
        <v>0</v>
      </c>
      <c r="J18" s="37">
        <v>2</v>
      </c>
      <c r="K18" s="7">
        <f t="shared" si="3"/>
        <v>5139.5</v>
      </c>
      <c r="L18" s="5"/>
    </row>
    <row r="19" spans="1:12" x14ac:dyDescent="0.2">
      <c r="A19" s="5" t="s">
        <v>11</v>
      </c>
      <c r="B19" s="22">
        <v>5236</v>
      </c>
      <c r="C19" s="22">
        <v>2434</v>
      </c>
      <c r="D19" s="7">
        <f t="shared" si="1"/>
        <v>7670</v>
      </c>
      <c r="E19" s="7">
        <v>1940</v>
      </c>
      <c r="F19" s="7">
        <f t="shared" si="2"/>
        <v>10991</v>
      </c>
      <c r="G19" s="37">
        <v>2</v>
      </c>
      <c r="H19" s="37">
        <v>0</v>
      </c>
      <c r="I19" s="37">
        <v>0</v>
      </c>
      <c r="J19" s="37">
        <v>2</v>
      </c>
      <c r="K19" s="7">
        <f t="shared" si="3"/>
        <v>5495.5</v>
      </c>
      <c r="L19" s="5"/>
    </row>
    <row r="20" spans="1:12" x14ac:dyDescent="0.2">
      <c r="A20" s="5" t="s">
        <v>12</v>
      </c>
      <c r="B20" s="22">
        <v>10838</v>
      </c>
      <c r="C20" s="22">
        <v>4756</v>
      </c>
      <c r="D20" s="7">
        <f t="shared" si="1"/>
        <v>15594</v>
      </c>
      <c r="E20" s="7">
        <v>3321</v>
      </c>
      <c r="F20" s="7">
        <f t="shared" si="2"/>
        <v>20120</v>
      </c>
      <c r="G20" s="37">
        <v>6</v>
      </c>
      <c r="H20" s="37">
        <v>0</v>
      </c>
      <c r="I20" s="37">
        <v>0</v>
      </c>
      <c r="J20" s="37">
        <v>6</v>
      </c>
      <c r="K20" s="7">
        <f t="shared" si="3"/>
        <v>3353.3333333333335</v>
      </c>
      <c r="L20" s="5"/>
    </row>
    <row r="21" spans="1:12" x14ac:dyDescent="0.2">
      <c r="A21" s="5" t="s">
        <v>13</v>
      </c>
      <c r="B21" s="22">
        <v>13577</v>
      </c>
      <c r="C21" s="22">
        <v>6301</v>
      </c>
      <c r="D21" s="7">
        <f t="shared" si="1"/>
        <v>19878</v>
      </c>
      <c r="E21" s="7">
        <v>4526</v>
      </c>
      <c r="F21" s="7">
        <f t="shared" si="2"/>
        <v>26910</v>
      </c>
      <c r="G21" s="37">
        <v>6</v>
      </c>
      <c r="H21" s="37">
        <v>0</v>
      </c>
      <c r="I21" s="37">
        <v>0</v>
      </c>
      <c r="J21" s="37">
        <v>6</v>
      </c>
      <c r="K21" s="7">
        <f t="shared" si="3"/>
        <v>4485</v>
      </c>
      <c r="L21" s="5"/>
    </row>
    <row r="22" spans="1:12" x14ac:dyDescent="0.2">
      <c r="A22" s="5" t="s">
        <v>14</v>
      </c>
      <c r="B22" s="22">
        <v>20034</v>
      </c>
      <c r="C22" s="22">
        <v>9586</v>
      </c>
      <c r="D22" s="7">
        <f t="shared" si="1"/>
        <v>29620</v>
      </c>
      <c r="E22" s="7">
        <v>7032</v>
      </c>
      <c r="F22" s="7">
        <f t="shared" si="2"/>
        <v>32403</v>
      </c>
      <c r="G22" s="37">
        <v>10</v>
      </c>
      <c r="H22" s="37">
        <v>1</v>
      </c>
      <c r="I22" s="37">
        <v>0</v>
      </c>
      <c r="J22" s="37">
        <v>11</v>
      </c>
      <c r="K22" s="7">
        <f t="shared" si="3"/>
        <v>2945.7272727272725</v>
      </c>
      <c r="L22" s="5"/>
    </row>
    <row r="23" spans="1:12" x14ac:dyDescent="0.2">
      <c r="A23" s="5" t="s">
        <v>15</v>
      </c>
      <c r="B23" s="22">
        <v>6944</v>
      </c>
      <c r="C23" s="22">
        <v>3553</v>
      </c>
      <c r="D23" s="7">
        <f t="shared" si="1"/>
        <v>10497</v>
      </c>
      <c r="E23" s="7">
        <v>2783</v>
      </c>
      <c r="F23" s="7">
        <f t="shared" si="2"/>
        <v>14334</v>
      </c>
      <c r="G23" s="37">
        <v>2</v>
      </c>
      <c r="H23" s="37">
        <v>2</v>
      </c>
      <c r="I23" s="37">
        <v>0</v>
      </c>
      <c r="J23" s="37">
        <v>4</v>
      </c>
      <c r="K23" s="7">
        <f t="shared" si="3"/>
        <v>3583.5</v>
      </c>
      <c r="L23" s="5"/>
    </row>
    <row r="24" spans="1:12" x14ac:dyDescent="0.2">
      <c r="A24" s="5" t="s">
        <v>16</v>
      </c>
      <c r="B24" s="22">
        <v>11678</v>
      </c>
      <c r="C24" s="22">
        <v>5788</v>
      </c>
      <c r="D24" s="7">
        <f t="shared" si="1"/>
        <v>17466</v>
      </c>
      <c r="E24" s="7">
        <v>3837</v>
      </c>
      <c r="F24" s="7">
        <f t="shared" si="2"/>
        <v>31339</v>
      </c>
      <c r="G24" s="37">
        <v>6</v>
      </c>
      <c r="H24" s="37">
        <v>0</v>
      </c>
      <c r="I24" s="37">
        <v>0</v>
      </c>
      <c r="J24" s="37">
        <v>6</v>
      </c>
      <c r="K24" s="7">
        <f t="shared" si="3"/>
        <v>5223.166666666667</v>
      </c>
      <c r="L24" s="5"/>
    </row>
    <row r="25" spans="1:12" x14ac:dyDescent="0.2">
      <c r="A25" s="5" t="s">
        <v>17</v>
      </c>
      <c r="B25" s="22">
        <v>35807</v>
      </c>
      <c r="C25" s="22">
        <v>17623</v>
      </c>
      <c r="D25" s="7">
        <f t="shared" si="1"/>
        <v>53430</v>
      </c>
      <c r="E25" s="7">
        <v>13873</v>
      </c>
      <c r="F25" s="7">
        <f t="shared" si="2"/>
        <v>57999</v>
      </c>
      <c r="G25" s="37">
        <v>21</v>
      </c>
      <c r="H25" s="37">
        <v>1</v>
      </c>
      <c r="I25" s="37">
        <v>0</v>
      </c>
      <c r="J25" s="37">
        <v>22</v>
      </c>
      <c r="K25" s="7">
        <f t="shared" si="3"/>
        <v>2636.318181818182</v>
      </c>
      <c r="L25" s="5"/>
    </row>
    <row r="26" spans="1:12" x14ac:dyDescent="0.2">
      <c r="A26" s="5" t="s">
        <v>18</v>
      </c>
      <c r="B26" s="22">
        <v>15195</v>
      </c>
      <c r="C26" s="22">
        <v>6190</v>
      </c>
      <c r="D26" s="7">
        <f t="shared" si="1"/>
        <v>21385</v>
      </c>
      <c r="E26" s="7">
        <v>4569</v>
      </c>
      <c r="F26" s="7">
        <f t="shared" si="2"/>
        <v>24893</v>
      </c>
      <c r="G26" s="37">
        <v>5</v>
      </c>
      <c r="H26" s="37">
        <v>1</v>
      </c>
      <c r="I26" s="37">
        <v>1</v>
      </c>
      <c r="J26" s="37">
        <v>7</v>
      </c>
      <c r="K26" s="7">
        <f t="shared" si="3"/>
        <v>3556.1428571428573</v>
      </c>
      <c r="L26" s="5"/>
    </row>
    <row r="27" spans="1:12" x14ac:dyDescent="0.2">
      <c r="A27" s="5" t="s">
        <v>19</v>
      </c>
      <c r="B27" s="22">
        <v>9721</v>
      </c>
      <c r="C27" s="22">
        <v>4336</v>
      </c>
      <c r="D27" s="7">
        <f t="shared" si="1"/>
        <v>14057</v>
      </c>
      <c r="E27" s="7">
        <v>3508</v>
      </c>
      <c r="F27" s="7">
        <f t="shared" si="2"/>
        <v>16471</v>
      </c>
      <c r="G27" s="37">
        <v>3</v>
      </c>
      <c r="H27" s="37">
        <v>3</v>
      </c>
      <c r="I27" s="37">
        <v>0</v>
      </c>
      <c r="J27" s="37">
        <v>6</v>
      </c>
      <c r="K27" s="7">
        <f t="shared" si="3"/>
        <v>2745.1666666666665</v>
      </c>
      <c r="L27" s="5"/>
    </row>
    <row r="28" spans="1:12" x14ac:dyDescent="0.2">
      <c r="A28" s="5" t="s">
        <v>20</v>
      </c>
      <c r="B28" s="22">
        <v>9167</v>
      </c>
      <c r="C28" s="22">
        <v>3612</v>
      </c>
      <c r="D28" s="7">
        <f t="shared" si="1"/>
        <v>12779</v>
      </c>
      <c r="E28" s="7">
        <v>2414</v>
      </c>
      <c r="F28" s="7">
        <f>SUM(D28+E28)</f>
        <v>15193</v>
      </c>
      <c r="G28" s="37">
        <v>4</v>
      </c>
      <c r="H28" s="37">
        <v>0</v>
      </c>
      <c r="I28" s="37">
        <v>0</v>
      </c>
      <c r="J28" s="37">
        <v>4</v>
      </c>
      <c r="K28" s="7">
        <f t="shared" si="3"/>
        <v>3798.25</v>
      </c>
      <c r="L28" s="5"/>
    </row>
    <row r="29" spans="1:12" x14ac:dyDescent="0.2">
      <c r="A29" s="5"/>
      <c r="B29" s="5"/>
      <c r="C29" s="5"/>
      <c r="D29" s="5"/>
      <c r="E29" s="15"/>
      <c r="F29" s="5"/>
      <c r="G29" s="5"/>
      <c r="H29" s="5"/>
      <c r="I29" s="5"/>
      <c r="J29" s="5"/>
      <c r="K29" s="5"/>
      <c r="L29" s="5"/>
    </row>
    <row r="30" spans="1:12" x14ac:dyDescent="0.2">
      <c r="A30" s="49" t="s">
        <v>306</v>
      </c>
      <c r="B30" s="5"/>
      <c r="C30" s="5"/>
      <c r="D30" s="5"/>
      <c r="E30" s="15"/>
      <c r="F30" s="5"/>
      <c r="G30" s="5"/>
      <c r="H30" s="5"/>
      <c r="I30" s="5"/>
      <c r="J30" s="5"/>
      <c r="K30" s="5"/>
      <c r="L30" s="5"/>
    </row>
    <row r="31" spans="1:12" x14ac:dyDescent="0.2">
      <c r="A31" s="49" t="s">
        <v>165</v>
      </c>
      <c r="E31" s="15"/>
    </row>
    <row r="32" spans="1:12" x14ac:dyDescent="0.2">
      <c r="E32" s="15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  <row r="47" spans="1:4" x14ac:dyDescent="0.2">
      <c r="A47" s="16"/>
      <c r="B47" s="16"/>
      <c r="C47" s="16"/>
      <c r="D47" s="16"/>
    </row>
    <row r="48" spans="1:4" x14ac:dyDescent="0.2">
      <c r="A48" s="16"/>
      <c r="B48" s="16"/>
      <c r="C48" s="16"/>
      <c r="D48" s="16"/>
    </row>
    <row r="49" spans="1:4" x14ac:dyDescent="0.2">
      <c r="A49" s="16"/>
      <c r="B49" s="16"/>
      <c r="C49" s="16"/>
      <c r="D49" s="16"/>
    </row>
    <row r="50" spans="1:4" x14ac:dyDescent="0.2">
      <c r="A50" s="16"/>
      <c r="B50" s="16"/>
      <c r="C50" s="16"/>
      <c r="D50" s="16"/>
    </row>
    <row r="51" spans="1:4" x14ac:dyDescent="0.2">
      <c r="A51" s="16"/>
      <c r="B51" s="16"/>
      <c r="C51" s="16"/>
      <c r="D51" s="16"/>
    </row>
    <row r="52" spans="1:4" x14ac:dyDescent="0.2">
      <c r="A52" s="16"/>
      <c r="B52" s="16"/>
      <c r="C52" s="16"/>
      <c r="D52" s="16"/>
    </row>
    <row r="53" spans="1:4" x14ac:dyDescent="0.2">
      <c r="A53" s="16"/>
      <c r="B53" s="16"/>
      <c r="C53" s="16"/>
      <c r="D53" s="16"/>
    </row>
    <row r="54" spans="1:4" x14ac:dyDescent="0.2">
      <c r="A54" s="16"/>
      <c r="B54" s="16"/>
      <c r="C54" s="16"/>
      <c r="D54" s="16"/>
    </row>
    <row r="55" spans="1:4" x14ac:dyDescent="0.2">
      <c r="A55" s="16"/>
      <c r="B55" s="16"/>
      <c r="C55" s="16"/>
      <c r="D55" s="16"/>
    </row>
  </sheetData>
  <mergeCells count="6">
    <mergeCell ref="B3:F3"/>
    <mergeCell ref="G3:K3"/>
    <mergeCell ref="B5:F5"/>
    <mergeCell ref="G5:K5"/>
    <mergeCell ref="A5:A6"/>
    <mergeCell ref="A3:A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/>
  </sheetViews>
  <sheetFormatPr defaultRowHeight="15" x14ac:dyDescent="0.25"/>
  <cols>
    <col min="1" max="1" width="16.85546875" customWidth="1"/>
    <col min="2" max="9" width="20.7109375" customWidth="1"/>
  </cols>
  <sheetData>
    <row r="1" spans="1:9" x14ac:dyDescent="0.25">
      <c r="A1" s="57" t="s">
        <v>166</v>
      </c>
      <c r="B1" s="57" t="s">
        <v>311</v>
      </c>
      <c r="C1" s="4"/>
      <c r="D1" s="4"/>
      <c r="E1" s="4"/>
      <c r="F1" s="4"/>
      <c r="G1" s="4"/>
      <c r="H1" s="4"/>
      <c r="I1" s="4"/>
    </row>
    <row r="2" spans="1:9" x14ac:dyDescent="0.25">
      <c r="A2" s="58"/>
      <c r="B2" s="4"/>
      <c r="C2" s="4"/>
      <c r="D2" s="4"/>
      <c r="E2" s="4"/>
      <c r="F2" s="4"/>
      <c r="G2" s="4"/>
      <c r="H2" s="4"/>
      <c r="I2" s="4"/>
    </row>
    <row r="3" spans="1:9" ht="22.5" x14ac:dyDescent="0.25">
      <c r="A3" s="62" t="s">
        <v>21</v>
      </c>
      <c r="B3" s="62" t="s">
        <v>313</v>
      </c>
      <c r="C3" s="62" t="s">
        <v>52</v>
      </c>
      <c r="D3" s="62" t="s">
        <v>312</v>
      </c>
      <c r="E3" s="62" t="s">
        <v>52</v>
      </c>
      <c r="F3" s="62" t="s">
        <v>314</v>
      </c>
      <c r="G3" s="62" t="s">
        <v>52</v>
      </c>
      <c r="H3" s="62" t="s">
        <v>315</v>
      </c>
      <c r="I3" s="53"/>
    </row>
    <row r="4" spans="1:9" ht="22.5" x14ac:dyDescent="0.25">
      <c r="A4" s="63" t="s">
        <v>33</v>
      </c>
      <c r="B4" s="63" t="s">
        <v>317</v>
      </c>
      <c r="C4" s="63" t="s">
        <v>52</v>
      </c>
      <c r="D4" s="63" t="s">
        <v>318</v>
      </c>
      <c r="E4" s="63" t="s">
        <v>52</v>
      </c>
      <c r="F4" s="63" t="s">
        <v>319</v>
      </c>
      <c r="G4" s="63" t="s">
        <v>52</v>
      </c>
      <c r="H4" s="63" t="s">
        <v>320</v>
      </c>
      <c r="I4" s="11"/>
    </row>
    <row r="5" spans="1:9" x14ac:dyDescent="0.25">
      <c r="B5" s="64" t="s">
        <v>106</v>
      </c>
      <c r="C5" s="65"/>
      <c r="D5" s="64" t="s">
        <v>107</v>
      </c>
      <c r="E5" s="65"/>
      <c r="F5" s="64" t="s">
        <v>108</v>
      </c>
      <c r="G5" s="65"/>
      <c r="H5" s="65"/>
      <c r="I5" s="11"/>
    </row>
    <row r="6" spans="1:9" x14ac:dyDescent="0.25">
      <c r="A6" s="11"/>
      <c r="B6" s="54" t="s">
        <v>109</v>
      </c>
      <c r="C6" s="54" t="s">
        <v>110</v>
      </c>
      <c r="D6" s="54" t="s">
        <v>316</v>
      </c>
      <c r="E6" s="54" t="s">
        <v>110</v>
      </c>
      <c r="F6" s="54" t="s">
        <v>109</v>
      </c>
      <c r="G6" s="54" t="s">
        <v>110</v>
      </c>
      <c r="H6" s="54" t="s">
        <v>109</v>
      </c>
      <c r="I6" s="54" t="s">
        <v>110</v>
      </c>
    </row>
    <row r="7" spans="1:9" x14ac:dyDescent="0.25">
      <c r="A7" s="11"/>
      <c r="B7" s="55" t="s">
        <v>111</v>
      </c>
      <c r="C7" s="56"/>
      <c r="D7" s="55" t="s">
        <v>112</v>
      </c>
      <c r="E7" s="56"/>
      <c r="F7" s="55" t="s">
        <v>111</v>
      </c>
      <c r="G7" s="56"/>
      <c r="H7" s="55" t="s">
        <v>111</v>
      </c>
      <c r="I7" s="56"/>
    </row>
    <row r="8" spans="1:9" ht="15.75" thickBot="1" x14ac:dyDescent="0.3">
      <c r="A8" s="59" t="s">
        <v>167</v>
      </c>
      <c r="B8" s="23">
        <v>34606</v>
      </c>
      <c r="C8" s="50">
        <v>89.4</v>
      </c>
      <c r="D8" s="23">
        <v>96315</v>
      </c>
      <c r="E8" s="50">
        <v>88.2</v>
      </c>
      <c r="F8" s="23">
        <v>32494</v>
      </c>
      <c r="G8" s="50">
        <v>90.3</v>
      </c>
      <c r="H8" s="23">
        <v>34139</v>
      </c>
      <c r="I8" s="50">
        <v>90.6</v>
      </c>
    </row>
    <row r="9" spans="1:9" x14ac:dyDescent="0.25">
      <c r="A9" s="60" t="s">
        <v>7</v>
      </c>
      <c r="B9" s="24">
        <v>995</v>
      </c>
      <c r="C9" s="51">
        <v>96.7</v>
      </c>
      <c r="D9" s="25">
        <v>2804</v>
      </c>
      <c r="E9" s="51">
        <v>96.3</v>
      </c>
      <c r="F9" s="24">
        <v>905</v>
      </c>
      <c r="G9" s="51">
        <v>96.3</v>
      </c>
      <c r="H9" s="24">
        <v>906</v>
      </c>
      <c r="I9" s="51">
        <v>96.1</v>
      </c>
    </row>
    <row r="10" spans="1:9" x14ac:dyDescent="0.25">
      <c r="A10" s="60" t="s">
        <v>6</v>
      </c>
      <c r="B10" s="25">
        <v>1035</v>
      </c>
      <c r="C10" s="51">
        <v>96.1</v>
      </c>
      <c r="D10" s="25">
        <v>2839</v>
      </c>
      <c r="E10" s="51">
        <v>96.1</v>
      </c>
      <c r="F10" s="24">
        <v>961</v>
      </c>
      <c r="G10" s="51">
        <v>97.4</v>
      </c>
      <c r="H10" s="24">
        <v>827</v>
      </c>
      <c r="I10" s="51">
        <v>94.7</v>
      </c>
    </row>
    <row r="11" spans="1:9" x14ac:dyDescent="0.25">
      <c r="A11" s="60" t="s">
        <v>4</v>
      </c>
      <c r="B11" s="25">
        <v>999</v>
      </c>
      <c r="C11" s="51">
        <v>98.9</v>
      </c>
      <c r="D11" s="25">
        <v>2710</v>
      </c>
      <c r="E11" s="51">
        <v>96.3</v>
      </c>
      <c r="F11" s="24">
        <v>900</v>
      </c>
      <c r="G11" s="51">
        <v>97.5</v>
      </c>
      <c r="H11" s="24">
        <v>914</v>
      </c>
      <c r="I11" s="51">
        <v>96.6</v>
      </c>
    </row>
    <row r="12" spans="1:9" x14ac:dyDescent="0.25">
      <c r="A12" s="60" t="s">
        <v>9</v>
      </c>
      <c r="B12" s="24">
        <v>392</v>
      </c>
      <c r="C12" s="51">
        <v>98.7</v>
      </c>
      <c r="D12" s="25">
        <v>1031</v>
      </c>
      <c r="E12" s="51">
        <v>95.9</v>
      </c>
      <c r="F12" s="24">
        <v>361</v>
      </c>
      <c r="G12" s="51">
        <v>98.1</v>
      </c>
      <c r="H12" s="24">
        <v>160</v>
      </c>
      <c r="I12" s="51">
        <v>97</v>
      </c>
    </row>
    <row r="13" spans="1:9" x14ac:dyDescent="0.25">
      <c r="A13" s="60" t="s">
        <v>14</v>
      </c>
      <c r="B13" s="25">
        <v>2251</v>
      </c>
      <c r="C13" s="51">
        <v>91.1</v>
      </c>
      <c r="D13" s="25">
        <v>6544</v>
      </c>
      <c r="E13" s="51">
        <v>88.9</v>
      </c>
      <c r="F13" s="25">
        <v>2148</v>
      </c>
      <c r="G13" s="51">
        <v>91.1</v>
      </c>
      <c r="H13" s="24">
        <v>2358</v>
      </c>
      <c r="I13" s="51">
        <v>86.8</v>
      </c>
    </row>
    <row r="14" spans="1:9" x14ac:dyDescent="0.25">
      <c r="A14" s="60" t="s">
        <v>10</v>
      </c>
      <c r="B14" s="24">
        <v>689</v>
      </c>
      <c r="C14" s="51">
        <v>98.2</v>
      </c>
      <c r="D14" s="25">
        <v>1894</v>
      </c>
      <c r="E14" s="51">
        <v>96.8</v>
      </c>
      <c r="F14" s="24">
        <v>604</v>
      </c>
      <c r="G14" s="51">
        <v>95</v>
      </c>
      <c r="H14" s="24">
        <v>633</v>
      </c>
      <c r="I14" s="51">
        <v>98.1</v>
      </c>
    </row>
    <row r="15" spans="1:9" x14ac:dyDescent="0.25">
      <c r="A15" s="60" t="s">
        <v>12</v>
      </c>
      <c r="B15" s="25">
        <v>654</v>
      </c>
      <c r="C15" s="51">
        <v>93.6</v>
      </c>
      <c r="D15" s="25">
        <v>1822</v>
      </c>
      <c r="E15" s="51">
        <v>91.4</v>
      </c>
      <c r="F15" s="25">
        <v>593</v>
      </c>
      <c r="G15" s="51">
        <v>93.2</v>
      </c>
      <c r="H15" s="25">
        <v>566</v>
      </c>
      <c r="I15" s="51">
        <v>91.1</v>
      </c>
    </row>
    <row r="16" spans="1:9" x14ac:dyDescent="0.25">
      <c r="A16" s="60" t="s">
        <v>11</v>
      </c>
      <c r="B16" s="24">
        <v>1376</v>
      </c>
      <c r="C16" s="51">
        <v>97.3</v>
      </c>
      <c r="D16" s="25">
        <v>3569</v>
      </c>
      <c r="E16" s="51">
        <v>97.2</v>
      </c>
      <c r="F16" s="24">
        <v>1155</v>
      </c>
      <c r="G16" s="51">
        <v>97.3</v>
      </c>
      <c r="H16" s="24">
        <v>1051</v>
      </c>
      <c r="I16" s="51">
        <v>96.4</v>
      </c>
    </row>
    <row r="17" spans="1:9" x14ac:dyDescent="0.25">
      <c r="A17" s="60" t="s">
        <v>113</v>
      </c>
      <c r="B17" s="25">
        <v>1493</v>
      </c>
      <c r="C17" s="51">
        <v>95</v>
      </c>
      <c r="D17" s="25">
        <v>3949</v>
      </c>
      <c r="E17" s="51">
        <v>94.6</v>
      </c>
      <c r="F17" s="25">
        <v>1337</v>
      </c>
      <c r="G17" s="51">
        <v>95.8</v>
      </c>
      <c r="H17" s="24">
        <v>1153</v>
      </c>
      <c r="I17" s="51">
        <v>94.5</v>
      </c>
    </row>
    <row r="18" spans="1:9" x14ac:dyDescent="0.25">
      <c r="A18" s="60" t="s">
        <v>18</v>
      </c>
      <c r="B18" s="25">
        <v>1375</v>
      </c>
      <c r="C18" s="51">
        <v>71.3</v>
      </c>
      <c r="D18" s="25">
        <v>4442</v>
      </c>
      <c r="E18" s="51">
        <v>80.599999999999994</v>
      </c>
      <c r="F18" s="25">
        <v>1500</v>
      </c>
      <c r="G18" s="51">
        <v>84.3</v>
      </c>
      <c r="H18" s="24">
        <v>1521</v>
      </c>
      <c r="I18" s="51">
        <v>83.9</v>
      </c>
    </row>
    <row r="19" spans="1:9" x14ac:dyDescent="0.25">
      <c r="A19" s="60" t="s">
        <v>8</v>
      </c>
      <c r="B19" s="25">
        <v>2125</v>
      </c>
      <c r="C19" s="51">
        <v>95.8</v>
      </c>
      <c r="D19" s="25">
        <v>5953</v>
      </c>
      <c r="E19" s="51">
        <v>90.3</v>
      </c>
      <c r="F19" s="25">
        <v>2029</v>
      </c>
      <c r="G19" s="51">
        <v>91.5</v>
      </c>
      <c r="H19" s="24">
        <v>2003</v>
      </c>
      <c r="I19" s="51">
        <v>88.4</v>
      </c>
    </row>
    <row r="20" spans="1:9" x14ac:dyDescent="0.25">
      <c r="A20" s="60" t="s">
        <v>3</v>
      </c>
      <c r="B20" s="25">
        <v>1341</v>
      </c>
      <c r="C20" s="51">
        <v>99.3</v>
      </c>
      <c r="D20" s="25">
        <v>3683</v>
      </c>
      <c r="E20" s="51">
        <v>98</v>
      </c>
      <c r="F20" s="25">
        <v>1277</v>
      </c>
      <c r="G20" s="51">
        <v>98</v>
      </c>
      <c r="H20" s="24">
        <v>1162</v>
      </c>
      <c r="I20" s="51">
        <v>96.4</v>
      </c>
    </row>
    <row r="21" spans="1:9" x14ac:dyDescent="0.25">
      <c r="A21" s="60" t="s">
        <v>13</v>
      </c>
      <c r="B21" s="25">
        <v>1459</v>
      </c>
      <c r="C21" s="51">
        <v>91.1</v>
      </c>
      <c r="D21" s="25">
        <v>3771</v>
      </c>
      <c r="E21" s="51">
        <v>84.4</v>
      </c>
      <c r="F21" s="25">
        <v>1205</v>
      </c>
      <c r="G21" s="51">
        <v>83.9</v>
      </c>
      <c r="H21" s="24">
        <v>1426</v>
      </c>
      <c r="I21" s="51">
        <v>89.7</v>
      </c>
    </row>
    <row r="22" spans="1:9" x14ac:dyDescent="0.25">
      <c r="A22" s="60" t="s">
        <v>17</v>
      </c>
      <c r="B22" s="25">
        <v>4111</v>
      </c>
      <c r="C22" s="51">
        <v>89.4</v>
      </c>
      <c r="D22" s="25">
        <v>9782</v>
      </c>
      <c r="E22" s="51">
        <v>83.6</v>
      </c>
      <c r="F22" s="25">
        <v>3478</v>
      </c>
      <c r="G22" s="51">
        <v>85.3</v>
      </c>
      <c r="H22" s="24">
        <v>3496</v>
      </c>
      <c r="I22" s="51">
        <v>83</v>
      </c>
    </row>
    <row r="23" spans="1:9" x14ac:dyDescent="0.25">
      <c r="A23" s="60" t="s">
        <v>19</v>
      </c>
      <c r="B23" s="24">
        <v>896</v>
      </c>
      <c r="C23" s="51">
        <v>78.599999999999994</v>
      </c>
      <c r="D23" s="25">
        <v>2334</v>
      </c>
      <c r="E23" s="51">
        <v>67.099999999999994</v>
      </c>
      <c r="F23" s="24">
        <v>880</v>
      </c>
      <c r="G23" s="51">
        <v>75.3</v>
      </c>
      <c r="H23" s="24">
        <v>835</v>
      </c>
      <c r="I23" s="51">
        <v>67.599999999999994</v>
      </c>
    </row>
    <row r="24" spans="1:9" x14ac:dyDescent="0.25">
      <c r="A24" s="60" t="s">
        <v>15</v>
      </c>
      <c r="B24" s="24">
        <v>816</v>
      </c>
      <c r="C24" s="51">
        <v>95.8</v>
      </c>
      <c r="D24" s="25">
        <v>2101</v>
      </c>
      <c r="E24" s="51">
        <v>93.5</v>
      </c>
      <c r="F24" s="24">
        <v>411</v>
      </c>
      <c r="G24" s="51">
        <v>92</v>
      </c>
      <c r="H24" s="24">
        <v>824</v>
      </c>
      <c r="I24" s="51">
        <v>93.3</v>
      </c>
    </row>
    <row r="25" spans="1:9" x14ac:dyDescent="0.25">
      <c r="A25" s="60" t="s">
        <v>20</v>
      </c>
      <c r="B25" s="25">
        <v>1003</v>
      </c>
      <c r="C25" s="51">
        <v>92.6</v>
      </c>
      <c r="D25" s="25">
        <v>3164</v>
      </c>
      <c r="E25" s="51">
        <v>91.2</v>
      </c>
      <c r="F25" s="25">
        <v>1144</v>
      </c>
      <c r="G25" s="51">
        <v>98</v>
      </c>
      <c r="H25" s="24">
        <v>1060</v>
      </c>
      <c r="I25" s="51">
        <v>91.5</v>
      </c>
    </row>
    <row r="26" spans="1:9" x14ac:dyDescent="0.25">
      <c r="A26" s="60" t="s">
        <v>5</v>
      </c>
      <c r="B26" s="25">
        <v>1153</v>
      </c>
      <c r="C26" s="51">
        <v>69.900000000000006</v>
      </c>
      <c r="D26" s="25">
        <v>3618</v>
      </c>
      <c r="E26" s="51">
        <v>81.7</v>
      </c>
      <c r="F26" s="24">
        <v>1233</v>
      </c>
      <c r="G26" s="51">
        <v>81.8</v>
      </c>
      <c r="H26" s="24">
        <v>1162</v>
      </c>
      <c r="I26" s="51">
        <v>94.8</v>
      </c>
    </row>
    <row r="27" spans="1:9" x14ac:dyDescent="0.25">
      <c r="A27" s="60" t="s">
        <v>2</v>
      </c>
      <c r="B27" s="25">
        <v>1154</v>
      </c>
      <c r="C27" s="51">
        <v>98.8</v>
      </c>
      <c r="D27" s="25">
        <v>3034</v>
      </c>
      <c r="E27" s="51">
        <v>97.2</v>
      </c>
      <c r="F27" s="25">
        <v>1105</v>
      </c>
      <c r="G27" s="51">
        <v>98.1</v>
      </c>
      <c r="H27" s="24">
        <v>1251</v>
      </c>
      <c r="I27" s="51">
        <v>97.1</v>
      </c>
    </row>
    <row r="28" spans="1:9" x14ac:dyDescent="0.25">
      <c r="A28" s="60" t="s">
        <v>53</v>
      </c>
      <c r="B28" s="25">
        <v>6219</v>
      </c>
      <c r="C28" s="51">
        <v>83.4</v>
      </c>
      <c r="D28" s="25">
        <v>19066</v>
      </c>
      <c r="E28" s="51">
        <v>84.7</v>
      </c>
      <c r="F28" s="25">
        <v>6524</v>
      </c>
      <c r="G28" s="51">
        <v>88.3</v>
      </c>
      <c r="H28" s="24">
        <v>8322</v>
      </c>
      <c r="I28" s="51">
        <v>93.3</v>
      </c>
    </row>
    <row r="29" spans="1:9" ht="15.75" thickBot="1" x14ac:dyDescent="0.3">
      <c r="A29" s="61" t="s">
        <v>1</v>
      </c>
      <c r="B29" s="26">
        <v>3070</v>
      </c>
      <c r="C29" s="52">
        <v>93.8</v>
      </c>
      <c r="D29" s="26">
        <v>8205</v>
      </c>
      <c r="E29" s="52">
        <v>91.4</v>
      </c>
      <c r="F29" s="26">
        <v>2744</v>
      </c>
      <c r="G29" s="52">
        <v>93.8</v>
      </c>
      <c r="H29" s="27">
        <v>2509</v>
      </c>
      <c r="I29" s="52">
        <v>94.9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/>
  </sheetViews>
  <sheetFormatPr defaultRowHeight="15" x14ac:dyDescent="0.25"/>
  <cols>
    <col min="1" max="1" width="3.42578125" bestFit="1" customWidth="1"/>
    <col min="2" max="2" width="63.140625" customWidth="1"/>
    <col min="3" max="8" width="15.7109375" customWidth="1"/>
  </cols>
  <sheetData>
    <row r="1" spans="1:11" x14ac:dyDescent="0.25">
      <c r="A1" s="6" t="s">
        <v>362</v>
      </c>
    </row>
    <row r="3" spans="1:11" x14ac:dyDescent="0.25">
      <c r="A3" s="28"/>
      <c r="B3" s="29"/>
      <c r="C3" s="113" t="s">
        <v>70</v>
      </c>
      <c r="D3" s="113"/>
      <c r="E3" s="113" t="s">
        <v>71</v>
      </c>
      <c r="F3" s="113"/>
      <c r="G3" s="113" t="s">
        <v>104</v>
      </c>
      <c r="H3" s="113"/>
      <c r="K3" s="7"/>
    </row>
    <row r="4" spans="1:11" x14ac:dyDescent="0.25">
      <c r="A4" s="68" t="s">
        <v>72</v>
      </c>
      <c r="B4" s="67" t="s">
        <v>73</v>
      </c>
      <c r="C4" s="89" t="s">
        <v>74</v>
      </c>
      <c r="D4" s="89" t="s">
        <v>105</v>
      </c>
      <c r="E4" s="89" t="s">
        <v>74</v>
      </c>
      <c r="F4" s="89" t="s">
        <v>105</v>
      </c>
      <c r="G4" s="89" t="s">
        <v>74</v>
      </c>
      <c r="H4" s="89" t="s">
        <v>105</v>
      </c>
      <c r="K4" s="7"/>
    </row>
    <row r="5" spans="1:11" x14ac:dyDescent="0.25">
      <c r="A5" s="68">
        <v>1</v>
      </c>
      <c r="B5" s="67" t="s">
        <v>75</v>
      </c>
      <c r="C5" s="114">
        <v>125569</v>
      </c>
      <c r="D5" s="114"/>
      <c r="E5" s="114">
        <v>37225</v>
      </c>
      <c r="F5" s="114"/>
      <c r="G5" s="115">
        <v>6110</v>
      </c>
      <c r="H5" s="115"/>
    </row>
    <row r="6" spans="1:11" x14ac:dyDescent="0.25">
      <c r="A6" s="68">
        <v>2</v>
      </c>
      <c r="B6" s="67" t="s">
        <v>76</v>
      </c>
      <c r="C6" s="66">
        <v>46588</v>
      </c>
      <c r="D6" s="66">
        <v>42871</v>
      </c>
      <c r="E6" s="66">
        <v>1446</v>
      </c>
      <c r="F6" s="66">
        <v>1694</v>
      </c>
      <c r="G6" s="66">
        <v>509</v>
      </c>
      <c r="H6" s="66">
        <v>946</v>
      </c>
    </row>
    <row r="7" spans="1:11" x14ac:dyDescent="0.25">
      <c r="A7" s="68">
        <v>3</v>
      </c>
      <c r="B7" s="67" t="s">
        <v>77</v>
      </c>
      <c r="C7" s="66">
        <v>29665</v>
      </c>
      <c r="D7" s="66">
        <v>26942</v>
      </c>
      <c r="E7" s="66">
        <v>625</v>
      </c>
      <c r="F7" s="66">
        <v>818</v>
      </c>
      <c r="G7" s="66">
        <v>172</v>
      </c>
      <c r="H7" s="66">
        <v>300</v>
      </c>
      <c r="I7" s="83"/>
    </row>
    <row r="8" spans="1:11" x14ac:dyDescent="0.25">
      <c r="A8" s="68">
        <v>4</v>
      </c>
      <c r="B8" s="10" t="s">
        <v>103</v>
      </c>
      <c r="C8" s="66">
        <v>14576</v>
      </c>
      <c r="D8" s="66">
        <v>13816</v>
      </c>
      <c r="E8" s="66">
        <v>295</v>
      </c>
      <c r="F8" s="66">
        <v>384</v>
      </c>
      <c r="G8" s="66">
        <v>101</v>
      </c>
      <c r="H8" s="66">
        <v>92</v>
      </c>
    </row>
    <row r="9" spans="1:11" x14ac:dyDescent="0.25">
      <c r="A9" s="68">
        <v>5</v>
      </c>
      <c r="B9" s="67" t="s">
        <v>78</v>
      </c>
      <c r="C9" s="66">
        <v>1857</v>
      </c>
      <c r="D9" s="66">
        <v>1437</v>
      </c>
      <c r="E9" s="66">
        <v>55</v>
      </c>
      <c r="F9" s="66">
        <v>70</v>
      </c>
      <c r="G9" s="66">
        <v>14</v>
      </c>
      <c r="H9" s="66">
        <v>51</v>
      </c>
    </row>
    <row r="10" spans="1:11" x14ac:dyDescent="0.25">
      <c r="A10" s="68">
        <v>6</v>
      </c>
      <c r="B10" s="67" t="s">
        <v>79</v>
      </c>
      <c r="C10" s="66">
        <v>46517</v>
      </c>
      <c r="D10" s="66">
        <v>42829</v>
      </c>
      <c r="E10" s="66">
        <v>1444</v>
      </c>
      <c r="F10" s="66">
        <v>1693</v>
      </c>
      <c r="G10" s="66">
        <v>509</v>
      </c>
      <c r="H10" s="66">
        <v>945</v>
      </c>
    </row>
    <row r="11" spans="1:11" x14ac:dyDescent="0.25">
      <c r="A11" s="68">
        <v>7</v>
      </c>
      <c r="B11" s="67" t="s">
        <v>80</v>
      </c>
      <c r="C11" s="66">
        <v>127</v>
      </c>
      <c r="D11" s="66">
        <v>419</v>
      </c>
      <c r="E11" s="66">
        <v>1</v>
      </c>
      <c r="F11" s="66">
        <v>23</v>
      </c>
      <c r="G11" s="66">
        <v>1</v>
      </c>
      <c r="H11" s="66">
        <v>26</v>
      </c>
    </row>
    <row r="12" spans="1:11" x14ac:dyDescent="0.25">
      <c r="A12" s="68">
        <v>8</v>
      </c>
      <c r="B12" s="67" t="s">
        <v>81</v>
      </c>
      <c r="C12" s="66">
        <v>25</v>
      </c>
      <c r="D12" s="66">
        <v>102</v>
      </c>
      <c r="E12" s="66">
        <v>1</v>
      </c>
      <c r="F12" s="66">
        <v>5</v>
      </c>
      <c r="G12" s="66">
        <v>0</v>
      </c>
      <c r="H12" s="66">
        <v>5</v>
      </c>
    </row>
    <row r="13" spans="1:11" x14ac:dyDescent="0.25">
      <c r="A13" s="68">
        <v>9</v>
      </c>
      <c r="B13" s="67" t="s">
        <v>82</v>
      </c>
      <c r="C13" s="66">
        <v>3046</v>
      </c>
      <c r="D13" s="66">
        <v>2617</v>
      </c>
      <c r="E13" s="66">
        <v>0</v>
      </c>
      <c r="F13" s="66">
        <v>0</v>
      </c>
      <c r="G13" s="66">
        <v>0</v>
      </c>
      <c r="H13" s="66">
        <v>0</v>
      </c>
    </row>
    <row r="14" spans="1:11" x14ac:dyDescent="0.25">
      <c r="A14" s="68">
        <v>10</v>
      </c>
      <c r="B14" s="67" t="s">
        <v>83</v>
      </c>
      <c r="C14" s="66">
        <v>3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11" x14ac:dyDescent="0.25">
      <c r="A15" s="68">
        <v>11</v>
      </c>
      <c r="B15" s="67" t="s">
        <v>84</v>
      </c>
      <c r="C15" s="66">
        <v>3105</v>
      </c>
      <c r="D15" s="66">
        <v>2669</v>
      </c>
      <c r="E15" s="66">
        <v>1</v>
      </c>
      <c r="F15" s="66">
        <v>0</v>
      </c>
      <c r="G15" s="66">
        <v>0</v>
      </c>
      <c r="H15" s="66">
        <v>0</v>
      </c>
    </row>
    <row r="16" spans="1:11" x14ac:dyDescent="0.25">
      <c r="A16" s="68">
        <v>12</v>
      </c>
      <c r="B16" s="67" t="s">
        <v>85</v>
      </c>
      <c r="C16" s="66">
        <v>3070</v>
      </c>
      <c r="D16" s="66">
        <v>2520</v>
      </c>
      <c r="E16" s="66">
        <v>1</v>
      </c>
      <c r="F16" s="66">
        <v>0</v>
      </c>
      <c r="G16" s="66">
        <v>0</v>
      </c>
      <c r="H16" s="66">
        <v>0</v>
      </c>
    </row>
    <row r="17" spans="1:8" x14ac:dyDescent="0.25">
      <c r="A17" s="68">
        <v>13</v>
      </c>
      <c r="B17" s="67" t="s">
        <v>86</v>
      </c>
      <c r="C17" s="66">
        <v>388</v>
      </c>
      <c r="D17" s="66">
        <v>3243</v>
      </c>
      <c r="E17" s="66">
        <v>7</v>
      </c>
      <c r="F17" s="66">
        <v>4</v>
      </c>
      <c r="G17" s="66">
        <v>1</v>
      </c>
      <c r="H17" s="66">
        <v>1</v>
      </c>
    </row>
    <row r="18" spans="1:8" x14ac:dyDescent="0.25">
      <c r="A18" s="68">
        <v>14</v>
      </c>
      <c r="B18" s="67" t="s">
        <v>87</v>
      </c>
      <c r="C18" s="66">
        <v>128</v>
      </c>
      <c r="D18" s="66">
        <v>5325</v>
      </c>
      <c r="E18" s="66">
        <v>1</v>
      </c>
      <c r="F18" s="66">
        <v>55</v>
      </c>
      <c r="G18" s="66">
        <v>0</v>
      </c>
      <c r="H18" s="66">
        <v>3</v>
      </c>
    </row>
    <row r="19" spans="1:8" x14ac:dyDescent="0.25">
      <c r="A19" s="68">
        <v>15</v>
      </c>
      <c r="B19" s="67" t="s">
        <v>88</v>
      </c>
      <c r="C19" s="66">
        <v>146</v>
      </c>
      <c r="D19" s="66">
        <v>7424</v>
      </c>
      <c r="E19" s="66">
        <v>5</v>
      </c>
      <c r="F19" s="66">
        <v>576</v>
      </c>
      <c r="G19" s="66">
        <v>2</v>
      </c>
      <c r="H19" s="66">
        <v>744</v>
      </c>
    </row>
    <row r="20" spans="1:8" x14ac:dyDescent="0.25">
      <c r="A20" s="68">
        <v>16</v>
      </c>
      <c r="B20" s="67" t="s">
        <v>89</v>
      </c>
      <c r="C20" s="66">
        <v>216</v>
      </c>
      <c r="D20" s="66">
        <v>6761</v>
      </c>
      <c r="E20" s="66">
        <v>3</v>
      </c>
      <c r="F20" s="66">
        <v>1047</v>
      </c>
      <c r="G20" s="66">
        <v>4</v>
      </c>
      <c r="H20" s="66">
        <v>133</v>
      </c>
    </row>
    <row r="21" spans="1:8" x14ac:dyDescent="0.25">
      <c r="A21" s="68">
        <v>17</v>
      </c>
      <c r="B21" s="67" t="s">
        <v>90</v>
      </c>
      <c r="C21" s="66">
        <v>3693</v>
      </c>
      <c r="D21" s="66">
        <v>2747</v>
      </c>
      <c r="E21" s="66">
        <v>20</v>
      </c>
      <c r="F21" s="66">
        <v>2</v>
      </c>
      <c r="G21" s="66">
        <v>0</v>
      </c>
      <c r="H21" s="66">
        <v>0</v>
      </c>
    </row>
    <row r="22" spans="1:8" x14ac:dyDescent="0.25">
      <c r="A22" s="68">
        <v>18</v>
      </c>
      <c r="B22" s="67" t="s">
        <v>91</v>
      </c>
      <c r="C22" s="66">
        <v>5996</v>
      </c>
      <c r="D22" s="66">
        <v>4491</v>
      </c>
      <c r="E22" s="66">
        <v>108</v>
      </c>
      <c r="F22" s="66">
        <v>48</v>
      </c>
      <c r="G22" s="66">
        <v>0</v>
      </c>
      <c r="H22" s="66">
        <v>3</v>
      </c>
    </row>
    <row r="23" spans="1:8" x14ac:dyDescent="0.25">
      <c r="A23" s="68">
        <v>19</v>
      </c>
      <c r="B23" s="67" t="s">
        <v>92</v>
      </c>
      <c r="C23" s="66">
        <v>6978</v>
      </c>
      <c r="D23" s="66">
        <v>8301</v>
      </c>
      <c r="E23" s="66">
        <v>311</v>
      </c>
      <c r="F23" s="66">
        <v>600</v>
      </c>
      <c r="G23" s="66">
        <v>265</v>
      </c>
      <c r="H23" s="66">
        <v>723</v>
      </c>
    </row>
    <row r="24" spans="1:8" x14ac:dyDescent="0.25">
      <c r="A24" s="68">
        <v>20</v>
      </c>
      <c r="B24" s="67" t="s">
        <v>93</v>
      </c>
      <c r="C24" s="66">
        <v>1549</v>
      </c>
      <c r="D24" s="66">
        <v>6736</v>
      </c>
      <c r="E24" s="66">
        <v>117</v>
      </c>
      <c r="F24" s="66">
        <v>1033</v>
      </c>
      <c r="G24" s="66">
        <v>176</v>
      </c>
      <c r="H24" s="66">
        <v>158</v>
      </c>
    </row>
    <row r="25" spans="1:8" x14ac:dyDescent="0.25">
      <c r="A25" s="68">
        <v>21</v>
      </c>
      <c r="B25" s="67" t="s">
        <v>94</v>
      </c>
      <c r="C25" s="66">
        <v>0</v>
      </c>
      <c r="D25" s="66">
        <v>15335</v>
      </c>
      <c r="E25" s="66">
        <v>0</v>
      </c>
      <c r="F25" s="66">
        <v>1218</v>
      </c>
      <c r="G25" s="66">
        <v>0</v>
      </c>
      <c r="H25" s="66">
        <v>877</v>
      </c>
    </row>
    <row r="26" spans="1:8" x14ac:dyDescent="0.25">
      <c r="A26" s="68">
        <v>22</v>
      </c>
      <c r="B26" s="67" t="s">
        <v>95</v>
      </c>
      <c r="C26" s="66">
        <v>900</v>
      </c>
      <c r="D26" s="66">
        <v>449</v>
      </c>
      <c r="E26" s="66">
        <v>40</v>
      </c>
      <c r="F26" s="66">
        <v>28</v>
      </c>
      <c r="G26" s="66">
        <v>0</v>
      </c>
      <c r="H26" s="66">
        <v>0</v>
      </c>
    </row>
    <row r="27" spans="1:8" x14ac:dyDescent="0.25">
      <c r="A27" s="68">
        <v>24</v>
      </c>
      <c r="B27" s="67" t="s">
        <v>96</v>
      </c>
      <c r="C27" s="66">
        <v>113</v>
      </c>
      <c r="D27" s="66">
        <v>82</v>
      </c>
      <c r="E27" s="66">
        <v>1</v>
      </c>
      <c r="F27" s="66">
        <v>5</v>
      </c>
      <c r="G27" s="66">
        <v>0</v>
      </c>
      <c r="H27" s="66">
        <v>0</v>
      </c>
    </row>
    <row r="28" spans="1:8" x14ac:dyDescent="0.25">
      <c r="A28" s="68">
        <v>25</v>
      </c>
      <c r="B28" s="67" t="s">
        <v>97</v>
      </c>
      <c r="C28" s="66">
        <v>781</v>
      </c>
      <c r="D28" s="66">
        <v>430</v>
      </c>
      <c r="E28" s="66">
        <v>272</v>
      </c>
      <c r="F28" s="66">
        <v>149</v>
      </c>
      <c r="G28" s="66">
        <v>33</v>
      </c>
      <c r="H28" s="66">
        <v>34</v>
      </c>
    </row>
    <row r="29" spans="1:8" x14ac:dyDescent="0.25">
      <c r="A29" s="68">
        <v>26</v>
      </c>
      <c r="B29" s="67" t="s">
        <v>98</v>
      </c>
      <c r="C29" s="66">
        <v>10964</v>
      </c>
      <c r="D29" s="66">
        <v>10258</v>
      </c>
      <c r="E29" s="66">
        <v>392</v>
      </c>
      <c r="F29" s="66">
        <v>635</v>
      </c>
      <c r="G29" s="66">
        <v>131</v>
      </c>
      <c r="H29" s="66">
        <v>255</v>
      </c>
    </row>
    <row r="30" spans="1:8" x14ac:dyDescent="0.25">
      <c r="A30" s="68">
        <v>27</v>
      </c>
      <c r="B30" s="67" t="s">
        <v>99</v>
      </c>
      <c r="C30" s="66">
        <v>46789</v>
      </c>
      <c r="D30" s="66">
        <v>42777</v>
      </c>
      <c r="E30" s="66">
        <v>960</v>
      </c>
      <c r="F30" s="66">
        <v>1069</v>
      </c>
      <c r="G30" s="66">
        <v>193</v>
      </c>
      <c r="H30" s="66">
        <v>266</v>
      </c>
    </row>
    <row r="31" spans="1:8" x14ac:dyDescent="0.25">
      <c r="A31" s="68">
        <v>28</v>
      </c>
      <c r="B31" s="67" t="s">
        <v>100</v>
      </c>
      <c r="C31" s="66">
        <v>43843</v>
      </c>
      <c r="D31" s="66">
        <v>40750</v>
      </c>
      <c r="E31" s="66">
        <v>616</v>
      </c>
      <c r="F31" s="66">
        <v>753</v>
      </c>
      <c r="G31" s="66">
        <v>56</v>
      </c>
      <c r="H31" s="66">
        <v>143</v>
      </c>
    </row>
    <row r="32" spans="1:8" x14ac:dyDescent="0.25">
      <c r="A32" s="68">
        <v>29</v>
      </c>
      <c r="B32" s="67" t="s">
        <v>101</v>
      </c>
      <c r="C32" s="66">
        <v>46863</v>
      </c>
      <c r="D32" s="66">
        <v>42844</v>
      </c>
      <c r="E32" s="66">
        <v>953</v>
      </c>
      <c r="F32" s="66">
        <v>1093</v>
      </c>
      <c r="G32" s="66">
        <v>230</v>
      </c>
      <c r="H32" s="66">
        <v>358</v>
      </c>
    </row>
    <row r="33" spans="1:8" x14ac:dyDescent="0.25">
      <c r="A33" s="68">
        <v>30</v>
      </c>
      <c r="B33" s="69" t="s">
        <v>328</v>
      </c>
      <c r="C33" s="82">
        <v>1532</v>
      </c>
      <c r="D33" s="82">
        <v>2915</v>
      </c>
      <c r="E33" s="82">
        <v>148</v>
      </c>
      <c r="F33" s="82">
        <v>203</v>
      </c>
      <c r="G33" s="82">
        <v>41</v>
      </c>
      <c r="H33" s="82">
        <v>150</v>
      </c>
    </row>
    <row r="34" spans="1:8" x14ac:dyDescent="0.25">
      <c r="A34" s="68">
        <v>31</v>
      </c>
      <c r="B34" s="69" t="s">
        <v>329</v>
      </c>
      <c r="C34" s="82">
        <v>510</v>
      </c>
      <c r="D34" s="82">
        <v>328</v>
      </c>
      <c r="E34" s="82">
        <v>40</v>
      </c>
      <c r="F34" s="82">
        <v>22</v>
      </c>
      <c r="G34" s="82">
        <v>7</v>
      </c>
      <c r="H34" s="82">
        <v>10</v>
      </c>
    </row>
    <row r="35" spans="1:8" x14ac:dyDescent="0.25">
      <c r="A35" s="68">
        <v>32</v>
      </c>
      <c r="B35" s="69" t="s">
        <v>330</v>
      </c>
      <c r="C35" s="82">
        <v>33</v>
      </c>
      <c r="D35" s="82">
        <v>45</v>
      </c>
      <c r="E35" s="82">
        <v>1</v>
      </c>
      <c r="F35" s="82">
        <v>0</v>
      </c>
      <c r="G35" s="82">
        <v>0</v>
      </c>
      <c r="H35" s="82">
        <v>3</v>
      </c>
    </row>
    <row r="36" spans="1:8" x14ac:dyDescent="0.25">
      <c r="A36" s="68">
        <v>33</v>
      </c>
      <c r="B36" s="69" t="s">
        <v>331</v>
      </c>
      <c r="C36" s="82">
        <v>9086</v>
      </c>
      <c r="D36" s="82">
        <v>6503</v>
      </c>
      <c r="E36" s="82">
        <v>184</v>
      </c>
      <c r="F36" s="82">
        <v>182</v>
      </c>
      <c r="G36" s="82">
        <v>19</v>
      </c>
      <c r="H36" s="82">
        <v>23</v>
      </c>
    </row>
    <row r="37" spans="1:8" x14ac:dyDescent="0.25">
      <c r="A37" s="68">
        <v>34</v>
      </c>
      <c r="B37" s="69" t="s">
        <v>332</v>
      </c>
      <c r="C37" s="82">
        <v>9006</v>
      </c>
      <c r="D37" s="82">
        <v>10894</v>
      </c>
      <c r="E37" s="82">
        <v>254</v>
      </c>
      <c r="F37" s="82">
        <v>400</v>
      </c>
      <c r="G37" s="82">
        <v>188</v>
      </c>
      <c r="H37" s="82">
        <v>561</v>
      </c>
    </row>
    <row r="38" spans="1:8" x14ac:dyDescent="0.25">
      <c r="A38" s="68">
        <v>35</v>
      </c>
      <c r="B38" s="69" t="s">
        <v>333</v>
      </c>
      <c r="C38" s="82">
        <v>828</v>
      </c>
      <c r="D38" s="82">
        <v>751</v>
      </c>
      <c r="E38" s="82">
        <v>9</v>
      </c>
      <c r="F38" s="82">
        <v>11</v>
      </c>
      <c r="G38" s="82">
        <v>6</v>
      </c>
      <c r="H38" s="82">
        <v>9</v>
      </c>
    </row>
    <row r="39" spans="1:8" x14ac:dyDescent="0.25">
      <c r="A39" s="68">
        <v>36</v>
      </c>
      <c r="B39" s="69" t="s">
        <v>334</v>
      </c>
      <c r="C39" s="82">
        <v>1101</v>
      </c>
      <c r="D39" s="82">
        <v>44</v>
      </c>
      <c r="E39" s="82">
        <v>57</v>
      </c>
      <c r="F39" s="82">
        <v>3</v>
      </c>
      <c r="G39" s="82">
        <v>25</v>
      </c>
      <c r="H39" s="82">
        <v>0</v>
      </c>
    </row>
    <row r="40" spans="1:8" x14ac:dyDescent="0.25">
      <c r="A40" s="68">
        <v>37</v>
      </c>
      <c r="B40" s="69" t="s">
        <v>335</v>
      </c>
      <c r="C40" s="82">
        <v>192</v>
      </c>
      <c r="D40" s="82">
        <v>119</v>
      </c>
      <c r="E40" s="82">
        <v>5</v>
      </c>
      <c r="F40" s="82">
        <v>2</v>
      </c>
      <c r="G40" s="82">
        <v>0</v>
      </c>
      <c r="H40" s="82">
        <v>2</v>
      </c>
    </row>
    <row r="41" spans="1:8" x14ac:dyDescent="0.25">
      <c r="A41" s="68">
        <v>38</v>
      </c>
      <c r="B41" s="69" t="s">
        <v>336</v>
      </c>
      <c r="C41" s="82">
        <v>6577</v>
      </c>
      <c r="D41" s="82">
        <v>5236</v>
      </c>
      <c r="E41" s="82">
        <v>50</v>
      </c>
      <c r="F41" s="82">
        <v>56</v>
      </c>
      <c r="G41" s="82">
        <v>22</v>
      </c>
      <c r="H41" s="82">
        <v>13</v>
      </c>
    </row>
    <row r="42" spans="1:8" x14ac:dyDescent="0.25">
      <c r="A42" s="68">
        <v>39</v>
      </c>
      <c r="B42" s="69" t="s">
        <v>337</v>
      </c>
      <c r="C42" s="82">
        <v>1269</v>
      </c>
      <c r="D42" s="82">
        <v>1012</v>
      </c>
      <c r="E42" s="82">
        <v>26</v>
      </c>
      <c r="F42" s="82">
        <v>14</v>
      </c>
      <c r="G42" s="82">
        <v>6</v>
      </c>
      <c r="H42" s="82">
        <v>8</v>
      </c>
    </row>
    <row r="43" spans="1:8" x14ac:dyDescent="0.25">
      <c r="A43" s="68">
        <v>40</v>
      </c>
      <c r="B43" s="69" t="s">
        <v>338</v>
      </c>
      <c r="C43" s="82">
        <v>6</v>
      </c>
      <c r="D43" s="82">
        <v>2</v>
      </c>
      <c r="E43" s="82">
        <v>2</v>
      </c>
      <c r="F43" s="82">
        <v>2</v>
      </c>
      <c r="G43" s="82">
        <v>1</v>
      </c>
      <c r="H43" s="82">
        <v>1</v>
      </c>
    </row>
    <row r="44" spans="1:8" x14ac:dyDescent="0.25">
      <c r="A44" s="68">
        <v>41</v>
      </c>
      <c r="B44" s="69" t="s">
        <v>339</v>
      </c>
      <c r="C44" s="82">
        <v>3</v>
      </c>
      <c r="D44" s="82">
        <v>1</v>
      </c>
      <c r="E44" s="82">
        <v>0</v>
      </c>
      <c r="F44" s="82">
        <v>0</v>
      </c>
      <c r="G44" s="82">
        <v>0</v>
      </c>
      <c r="H44" s="82">
        <v>0</v>
      </c>
    </row>
    <row r="45" spans="1:8" x14ac:dyDescent="0.25">
      <c r="A45" s="68">
        <v>42</v>
      </c>
      <c r="B45" s="69" t="s">
        <v>340</v>
      </c>
      <c r="C45" s="82">
        <v>517</v>
      </c>
      <c r="D45" s="82">
        <v>269</v>
      </c>
      <c r="E45" s="82">
        <v>74</v>
      </c>
      <c r="F45" s="82">
        <v>51</v>
      </c>
      <c r="G45" s="82">
        <v>15</v>
      </c>
      <c r="H45" s="82">
        <v>6</v>
      </c>
    </row>
    <row r="46" spans="1:8" x14ac:dyDescent="0.25">
      <c r="A46" s="68">
        <v>43</v>
      </c>
      <c r="B46" s="69" t="s">
        <v>361</v>
      </c>
      <c r="C46" s="82">
        <v>325</v>
      </c>
      <c r="D46" s="82">
        <v>319</v>
      </c>
      <c r="E46" s="82">
        <v>7</v>
      </c>
      <c r="F46" s="82">
        <v>5</v>
      </c>
      <c r="G46" s="82">
        <v>2</v>
      </c>
      <c r="H46" s="82">
        <v>2</v>
      </c>
    </row>
    <row r="47" spans="1:8" x14ac:dyDescent="0.25">
      <c r="A47" s="68">
        <v>44</v>
      </c>
      <c r="B47" s="69" t="s">
        <v>341</v>
      </c>
      <c r="C47" s="82">
        <v>5083</v>
      </c>
      <c r="D47" s="82">
        <v>2513</v>
      </c>
      <c r="E47" s="82">
        <v>18</v>
      </c>
      <c r="F47" s="82">
        <v>8</v>
      </c>
      <c r="G47" s="82">
        <v>2</v>
      </c>
      <c r="H47" s="82">
        <v>0</v>
      </c>
    </row>
    <row r="48" spans="1:8" x14ac:dyDescent="0.25">
      <c r="A48" s="68">
        <v>45</v>
      </c>
      <c r="B48" s="69" t="s">
        <v>342</v>
      </c>
      <c r="C48" s="82">
        <v>7298</v>
      </c>
      <c r="D48" s="82">
        <v>3521</v>
      </c>
      <c r="E48" s="82">
        <v>32</v>
      </c>
      <c r="F48" s="82">
        <v>17</v>
      </c>
      <c r="G48" s="82">
        <v>2</v>
      </c>
      <c r="H48" s="82">
        <v>0</v>
      </c>
    </row>
    <row r="49" spans="1:8" x14ac:dyDescent="0.25">
      <c r="A49" s="68">
        <v>46</v>
      </c>
      <c r="B49" s="69" t="s">
        <v>343</v>
      </c>
      <c r="C49" s="82">
        <v>190</v>
      </c>
      <c r="D49" s="82">
        <v>101</v>
      </c>
      <c r="E49" s="82">
        <v>4</v>
      </c>
      <c r="F49" s="82">
        <v>7</v>
      </c>
      <c r="G49" s="82">
        <v>2</v>
      </c>
      <c r="H49" s="82">
        <v>2</v>
      </c>
    </row>
    <row r="50" spans="1:8" x14ac:dyDescent="0.25">
      <c r="A50" s="68">
        <v>47</v>
      </c>
      <c r="B50" s="69" t="s">
        <v>344</v>
      </c>
      <c r="C50" s="82">
        <v>3</v>
      </c>
      <c r="D50" s="82">
        <v>3</v>
      </c>
      <c r="E50" s="82">
        <v>0</v>
      </c>
      <c r="F50" s="82">
        <v>0</v>
      </c>
      <c r="G50" s="82">
        <v>0</v>
      </c>
      <c r="H50" s="82">
        <v>1</v>
      </c>
    </row>
    <row r="51" spans="1:8" x14ac:dyDescent="0.25">
      <c r="A51" s="68">
        <v>48</v>
      </c>
      <c r="B51" s="69" t="s">
        <v>345</v>
      </c>
      <c r="C51" s="82">
        <v>246</v>
      </c>
      <c r="D51" s="82">
        <v>132</v>
      </c>
      <c r="E51" s="82">
        <v>10</v>
      </c>
      <c r="F51" s="82">
        <v>10</v>
      </c>
      <c r="G51" s="82">
        <v>0</v>
      </c>
      <c r="H51" s="82">
        <v>0</v>
      </c>
    </row>
    <row r="52" spans="1:8" x14ac:dyDescent="0.25">
      <c r="A52" s="68">
        <v>49</v>
      </c>
      <c r="B52" s="69" t="s">
        <v>346</v>
      </c>
      <c r="C52" s="82">
        <v>662</v>
      </c>
      <c r="D52" s="82">
        <v>1</v>
      </c>
      <c r="E52" s="82">
        <v>5</v>
      </c>
      <c r="F52" s="82">
        <v>0</v>
      </c>
      <c r="G52" s="82">
        <v>1</v>
      </c>
      <c r="H52" s="82">
        <v>0</v>
      </c>
    </row>
    <row r="53" spans="1:8" x14ac:dyDescent="0.25">
      <c r="A53" s="68">
        <v>50</v>
      </c>
      <c r="B53" s="69" t="s">
        <v>347</v>
      </c>
      <c r="C53" s="82">
        <v>113</v>
      </c>
      <c r="D53" s="82">
        <v>10</v>
      </c>
      <c r="E53" s="82">
        <v>4</v>
      </c>
      <c r="F53" s="82">
        <v>0</v>
      </c>
      <c r="G53" s="82">
        <v>0</v>
      </c>
      <c r="H53" s="82">
        <v>1</v>
      </c>
    </row>
    <row r="54" spans="1:8" x14ac:dyDescent="0.25">
      <c r="A54" s="68">
        <v>51</v>
      </c>
      <c r="B54" s="69" t="s">
        <v>348</v>
      </c>
      <c r="C54" s="82">
        <v>337</v>
      </c>
      <c r="D54" s="82">
        <v>259</v>
      </c>
      <c r="E54" s="82">
        <v>4</v>
      </c>
      <c r="F54" s="82">
        <v>11</v>
      </c>
      <c r="G54" s="82">
        <v>3</v>
      </c>
      <c r="H54" s="82">
        <v>6</v>
      </c>
    </row>
    <row r="55" spans="1:8" x14ac:dyDescent="0.25">
      <c r="A55" s="68">
        <v>52</v>
      </c>
      <c r="B55" s="69" t="s">
        <v>349</v>
      </c>
      <c r="C55" s="82">
        <v>92</v>
      </c>
      <c r="D55" s="82">
        <v>74</v>
      </c>
      <c r="E55" s="82">
        <v>4</v>
      </c>
      <c r="F55" s="82">
        <v>4</v>
      </c>
      <c r="G55" s="82">
        <v>4</v>
      </c>
      <c r="H55" s="82">
        <v>2</v>
      </c>
    </row>
    <row r="56" spans="1:8" x14ac:dyDescent="0.25">
      <c r="A56" s="68">
        <v>53</v>
      </c>
      <c r="B56" s="69" t="s">
        <v>350</v>
      </c>
      <c r="C56" s="82">
        <v>112</v>
      </c>
      <c r="D56" s="82">
        <v>97</v>
      </c>
      <c r="E56" s="82">
        <v>2</v>
      </c>
      <c r="F56" s="82">
        <v>4</v>
      </c>
      <c r="G56" s="82">
        <v>2</v>
      </c>
      <c r="H56" s="82">
        <v>7</v>
      </c>
    </row>
    <row r="57" spans="1:8" x14ac:dyDescent="0.25">
      <c r="A57" s="68">
        <v>54</v>
      </c>
      <c r="B57" s="69" t="s">
        <v>351</v>
      </c>
      <c r="C57" s="82">
        <v>1411</v>
      </c>
      <c r="D57" s="82">
        <v>734</v>
      </c>
      <c r="E57" s="82">
        <v>31</v>
      </c>
      <c r="F57" s="82">
        <v>40</v>
      </c>
      <c r="G57" s="82">
        <v>11</v>
      </c>
      <c r="H57" s="82">
        <v>41</v>
      </c>
    </row>
    <row r="58" spans="1:8" x14ac:dyDescent="0.25">
      <c r="A58" s="68">
        <v>55</v>
      </c>
      <c r="B58" s="69" t="s">
        <v>352</v>
      </c>
      <c r="C58" s="82">
        <v>417</v>
      </c>
      <c r="D58" s="82">
        <v>269</v>
      </c>
      <c r="E58" s="82">
        <v>8</v>
      </c>
      <c r="F58" s="82">
        <v>10</v>
      </c>
      <c r="G58" s="82">
        <v>0</v>
      </c>
      <c r="H58" s="82">
        <v>0</v>
      </c>
    </row>
    <row r="59" spans="1:8" x14ac:dyDescent="0.25">
      <c r="A59" s="68">
        <v>56</v>
      </c>
      <c r="B59" s="69" t="s">
        <v>353</v>
      </c>
      <c r="C59" s="82">
        <v>744</v>
      </c>
      <c r="D59" s="82">
        <v>416</v>
      </c>
      <c r="E59" s="82">
        <v>1</v>
      </c>
      <c r="F59" s="82">
        <v>1</v>
      </c>
      <c r="G59" s="82">
        <v>0</v>
      </c>
      <c r="H59" s="82">
        <v>0</v>
      </c>
    </row>
    <row r="60" spans="1:8" x14ac:dyDescent="0.25">
      <c r="A60" s="68">
        <v>57</v>
      </c>
      <c r="B60" s="69" t="s">
        <v>354</v>
      </c>
      <c r="C60" s="82">
        <v>16</v>
      </c>
      <c r="D60" s="82">
        <v>22</v>
      </c>
      <c r="E60" s="82">
        <v>0</v>
      </c>
      <c r="F60" s="82">
        <v>3</v>
      </c>
      <c r="G60" s="82">
        <v>0</v>
      </c>
      <c r="H60" s="82">
        <v>2</v>
      </c>
    </row>
    <row r="61" spans="1:8" x14ac:dyDescent="0.25">
      <c r="A61" s="68">
        <v>58</v>
      </c>
      <c r="B61" s="69" t="s">
        <v>355</v>
      </c>
      <c r="C61" s="82">
        <v>51</v>
      </c>
      <c r="D61" s="82">
        <v>39</v>
      </c>
      <c r="E61" s="82">
        <v>0</v>
      </c>
      <c r="F61" s="82">
        <v>1</v>
      </c>
      <c r="G61" s="82">
        <v>0</v>
      </c>
      <c r="H61" s="82">
        <v>1</v>
      </c>
    </row>
    <row r="62" spans="1:8" x14ac:dyDescent="0.25">
      <c r="A62" s="68">
        <v>59</v>
      </c>
      <c r="B62" s="69" t="s">
        <v>356</v>
      </c>
      <c r="C62" s="82">
        <v>2414</v>
      </c>
      <c r="D62" s="82">
        <v>1184</v>
      </c>
      <c r="E62" s="82">
        <v>31</v>
      </c>
      <c r="F62" s="82">
        <v>32</v>
      </c>
      <c r="G62" s="82">
        <v>4</v>
      </c>
      <c r="H62" s="82">
        <v>3</v>
      </c>
    </row>
    <row r="63" spans="1:8" x14ac:dyDescent="0.25">
      <c r="A63" s="68">
        <v>60</v>
      </c>
      <c r="B63" s="69" t="s">
        <v>357</v>
      </c>
      <c r="C63" s="82">
        <v>335</v>
      </c>
      <c r="D63" s="82">
        <v>72</v>
      </c>
      <c r="E63" s="82">
        <v>4</v>
      </c>
      <c r="F63" s="82">
        <v>1</v>
      </c>
      <c r="G63" s="82">
        <v>0</v>
      </c>
      <c r="H63" s="82">
        <v>0</v>
      </c>
    </row>
    <row r="64" spans="1:8" x14ac:dyDescent="0.25">
      <c r="A64" s="68">
        <v>61</v>
      </c>
      <c r="B64" s="69" t="s">
        <v>358</v>
      </c>
      <c r="C64" s="82">
        <v>3691</v>
      </c>
      <c r="D64" s="82">
        <v>2</v>
      </c>
      <c r="E64" s="82">
        <v>6</v>
      </c>
      <c r="F64" s="82">
        <v>0</v>
      </c>
      <c r="G64" s="82">
        <v>1</v>
      </c>
      <c r="H64" s="82">
        <v>0</v>
      </c>
    </row>
    <row r="65" spans="1:8" x14ac:dyDescent="0.25">
      <c r="A65" s="68">
        <v>62</v>
      </c>
      <c r="B65" s="69" t="s">
        <v>359</v>
      </c>
      <c r="C65" s="82">
        <v>488</v>
      </c>
      <c r="D65" s="82">
        <v>0</v>
      </c>
      <c r="E65" s="82">
        <v>13</v>
      </c>
      <c r="F65" s="82">
        <v>0</v>
      </c>
      <c r="G65" s="82">
        <v>15</v>
      </c>
      <c r="H65" s="82">
        <v>0</v>
      </c>
    </row>
    <row r="66" spans="1:8" x14ac:dyDescent="0.25">
      <c r="A66" s="68">
        <v>63</v>
      </c>
      <c r="B66" s="69" t="s">
        <v>360</v>
      </c>
      <c r="C66" s="82">
        <v>0</v>
      </c>
      <c r="D66" s="82">
        <v>44</v>
      </c>
      <c r="E66" s="82">
        <v>0</v>
      </c>
      <c r="F66" s="82">
        <v>0</v>
      </c>
      <c r="G66" s="82">
        <v>4</v>
      </c>
      <c r="H66" s="82">
        <v>31</v>
      </c>
    </row>
  </sheetData>
  <mergeCells count="6">
    <mergeCell ref="C3:D3"/>
    <mergeCell ref="E3:F3"/>
    <mergeCell ref="G3:H3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/>
  </sheetViews>
  <sheetFormatPr defaultRowHeight="15" x14ac:dyDescent="0.25"/>
  <cols>
    <col min="1" max="1" width="3.42578125" bestFit="1" customWidth="1"/>
    <col min="2" max="2" width="59.140625" customWidth="1"/>
    <col min="3" max="3" width="9.42578125" style="4" customWidth="1"/>
    <col min="4" max="8" width="9.42578125" customWidth="1"/>
  </cols>
  <sheetData>
    <row r="1" spans="1:12" x14ac:dyDescent="0.25">
      <c r="A1" s="6" t="s">
        <v>363</v>
      </c>
    </row>
    <row r="3" spans="1:12" x14ac:dyDescent="0.25">
      <c r="A3" s="69"/>
      <c r="B3" s="69"/>
      <c r="C3" s="113" t="s">
        <v>70</v>
      </c>
      <c r="D3" s="113"/>
      <c r="E3" s="113" t="s">
        <v>71</v>
      </c>
      <c r="F3" s="113"/>
      <c r="G3" s="113" t="s">
        <v>104</v>
      </c>
      <c r="H3" s="113"/>
    </row>
    <row r="4" spans="1:12" x14ac:dyDescent="0.25">
      <c r="A4" s="69" t="s">
        <v>72</v>
      </c>
      <c r="B4" s="67" t="s">
        <v>73</v>
      </c>
      <c r="C4" s="81" t="s">
        <v>74</v>
      </c>
      <c r="D4" s="81" t="s">
        <v>105</v>
      </c>
      <c r="E4" s="81" t="s">
        <v>74</v>
      </c>
      <c r="F4" s="81" t="s">
        <v>105</v>
      </c>
      <c r="G4" s="81" t="s">
        <v>74</v>
      </c>
      <c r="H4" s="81" t="s">
        <v>105</v>
      </c>
    </row>
    <row r="5" spans="1:12" x14ac:dyDescent="0.25">
      <c r="A5" s="69">
        <v>1</v>
      </c>
      <c r="B5" s="67" t="s">
        <v>102</v>
      </c>
      <c r="C5" s="87">
        <v>0.71291067958193699</v>
      </c>
      <c r="D5" s="87">
        <v>0.7119063434075058</v>
      </c>
      <c r="E5" s="87">
        <v>7.6784197111299912E-2</v>
      </c>
      <c r="F5" s="87">
        <v>9.210025553199587E-2</v>
      </c>
      <c r="G5" s="88">
        <v>0.18999626726390445</v>
      </c>
      <c r="H5" s="87">
        <v>0.27572136403380937</v>
      </c>
      <c r="J5" s="84"/>
    </row>
    <row r="6" spans="1:12" x14ac:dyDescent="0.25">
      <c r="A6" s="69">
        <v>2</v>
      </c>
      <c r="B6" s="67" t="s">
        <v>76</v>
      </c>
      <c r="C6" s="86">
        <v>46588</v>
      </c>
      <c r="D6" s="86">
        <v>42871</v>
      </c>
      <c r="E6" s="86">
        <v>1446</v>
      </c>
      <c r="F6" s="86">
        <v>1694</v>
      </c>
      <c r="G6" s="86">
        <v>509</v>
      </c>
      <c r="H6" s="86">
        <v>946</v>
      </c>
      <c r="J6" s="30"/>
      <c r="K6" s="30"/>
      <c r="L6" s="30"/>
    </row>
    <row r="7" spans="1:12" x14ac:dyDescent="0.25">
      <c r="A7" s="69">
        <v>3</v>
      </c>
      <c r="B7" s="67" t="s">
        <v>77</v>
      </c>
      <c r="C7" s="87">
        <v>0.63675195329269341</v>
      </c>
      <c r="D7" s="85">
        <v>0.62844346994471789</v>
      </c>
      <c r="E7" s="85">
        <v>0.43222683264177042</v>
      </c>
      <c r="F7" s="85">
        <v>0.48288075560802834</v>
      </c>
      <c r="G7" s="85">
        <v>0.33791748526522591</v>
      </c>
      <c r="H7" s="85">
        <v>0.31712473572938688</v>
      </c>
    </row>
    <row r="8" spans="1:12" x14ac:dyDescent="0.25">
      <c r="A8" s="69">
        <v>4</v>
      </c>
      <c r="B8" s="10" t="s">
        <v>103</v>
      </c>
      <c r="C8" s="87">
        <v>0.31287026702155063</v>
      </c>
      <c r="D8" s="85">
        <v>0.32226913298033638</v>
      </c>
      <c r="E8" s="85">
        <v>0.20401106500691563</v>
      </c>
      <c r="F8" s="85">
        <v>0.22668240850059032</v>
      </c>
      <c r="G8" s="85">
        <v>0.19842829076620824</v>
      </c>
      <c r="H8" s="85">
        <v>9.7251585623678652E-2</v>
      </c>
    </row>
    <row r="9" spans="1:12" x14ac:dyDescent="0.25">
      <c r="A9" s="69">
        <v>5</v>
      </c>
      <c r="B9" s="67" t="s">
        <v>78</v>
      </c>
      <c r="C9" s="87">
        <v>3.9860049798231302E-2</v>
      </c>
      <c r="D9" s="85">
        <v>3.3519162137575519E-2</v>
      </c>
      <c r="E9" s="85">
        <v>3.8035961272475792E-2</v>
      </c>
      <c r="F9" s="85">
        <v>4.1322314049586778E-2</v>
      </c>
      <c r="G9" s="85">
        <v>2.75049115913556E-2</v>
      </c>
      <c r="H9" s="85">
        <v>5.3911205073995772E-2</v>
      </c>
    </row>
    <row r="10" spans="1:12" x14ac:dyDescent="0.25">
      <c r="A10" s="69">
        <v>6</v>
      </c>
      <c r="B10" s="67" t="s">
        <v>79</v>
      </c>
      <c r="C10" s="87">
        <v>0.99847600240405254</v>
      </c>
      <c r="D10" s="85">
        <v>0.99902031676424619</v>
      </c>
      <c r="E10" s="85">
        <v>0.99861687413554634</v>
      </c>
      <c r="F10" s="85">
        <v>0.999409681227863</v>
      </c>
      <c r="G10" s="85">
        <v>1</v>
      </c>
      <c r="H10" s="85">
        <v>0.9989429175475687</v>
      </c>
    </row>
    <row r="11" spans="1:12" x14ac:dyDescent="0.25">
      <c r="A11" s="69">
        <v>7</v>
      </c>
      <c r="B11" s="67" t="s">
        <v>80</v>
      </c>
      <c r="C11" s="87">
        <v>2.7260238688074181E-3</v>
      </c>
      <c r="D11" s="85">
        <v>9.7735065662102587E-3</v>
      </c>
      <c r="E11" s="85">
        <v>6.9156293222683268E-4</v>
      </c>
      <c r="F11" s="85">
        <v>1.3577331759149941E-2</v>
      </c>
      <c r="G11" s="85">
        <v>1.9646365422396855E-3</v>
      </c>
      <c r="H11" s="85">
        <v>2.748414376321353E-2</v>
      </c>
    </row>
    <row r="12" spans="1:12" x14ac:dyDescent="0.25">
      <c r="A12" s="69">
        <v>8</v>
      </c>
      <c r="B12" s="67" t="s">
        <v>81</v>
      </c>
      <c r="C12" s="87">
        <v>5.3661887181248385E-4</v>
      </c>
      <c r="D12" s="85">
        <v>2.3792307154020201E-3</v>
      </c>
      <c r="E12" s="85">
        <v>6.9156293222683268E-4</v>
      </c>
      <c r="F12" s="85">
        <v>2.9515938606847697E-3</v>
      </c>
      <c r="G12" s="85">
        <v>0</v>
      </c>
      <c r="H12" s="85">
        <v>5.2854122621564482E-3</v>
      </c>
    </row>
    <row r="13" spans="1:12" x14ac:dyDescent="0.25">
      <c r="A13" s="69">
        <v>9</v>
      </c>
      <c r="B13" s="67" t="s">
        <v>82</v>
      </c>
      <c r="C13" s="87">
        <v>6.5381643341633044E-2</v>
      </c>
      <c r="D13" s="85">
        <v>6.1043595903991041E-2</v>
      </c>
      <c r="E13" s="85">
        <v>0</v>
      </c>
      <c r="F13" s="85">
        <v>0</v>
      </c>
      <c r="G13" s="85">
        <v>0</v>
      </c>
      <c r="H13" s="85">
        <v>0</v>
      </c>
    </row>
    <row r="14" spans="1:12" x14ac:dyDescent="0.25">
      <c r="A14" s="69">
        <v>10</v>
      </c>
      <c r="B14" s="67" t="s">
        <v>83</v>
      </c>
      <c r="C14" s="87">
        <v>6.4394264617498073E-5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</row>
    <row r="15" spans="1:12" x14ac:dyDescent="0.25">
      <c r="A15" s="69">
        <v>11</v>
      </c>
      <c r="B15" s="67" t="s">
        <v>84</v>
      </c>
      <c r="C15" s="87">
        <v>6.66480638791105E-2</v>
      </c>
      <c r="D15" s="85">
        <v>6.2256537053019527E-2</v>
      </c>
      <c r="E15" s="85">
        <v>6.9156293222683268E-4</v>
      </c>
      <c r="F15" s="85">
        <v>0</v>
      </c>
      <c r="G15" s="85">
        <v>0</v>
      </c>
      <c r="H15" s="85">
        <v>0</v>
      </c>
    </row>
    <row r="16" spans="1:12" x14ac:dyDescent="0.25">
      <c r="A16" s="69">
        <v>12</v>
      </c>
      <c r="B16" s="67" t="s">
        <v>85</v>
      </c>
      <c r="C16" s="87">
        <v>6.589679745857302E-2</v>
      </c>
      <c r="D16" s="85">
        <v>5.8780994145226376E-2</v>
      </c>
      <c r="E16" s="85">
        <v>6.9156293222683268E-4</v>
      </c>
      <c r="F16" s="85">
        <v>0</v>
      </c>
      <c r="G16" s="85">
        <v>0</v>
      </c>
      <c r="H16" s="85">
        <v>0</v>
      </c>
    </row>
    <row r="17" spans="1:8" x14ac:dyDescent="0.25">
      <c r="A17" s="69">
        <v>13</v>
      </c>
      <c r="B17" s="67" t="s">
        <v>86</v>
      </c>
      <c r="C17" s="87">
        <v>8.3283248905297504E-3</v>
      </c>
      <c r="D17" s="85">
        <v>7.5645541274987751E-2</v>
      </c>
      <c r="E17" s="85">
        <v>4.8409405255878286E-3</v>
      </c>
      <c r="F17" s="85">
        <v>2.3612750885478157E-3</v>
      </c>
      <c r="G17" s="85">
        <v>1.9646365422396855E-3</v>
      </c>
      <c r="H17" s="85">
        <v>1.0570824524312897E-3</v>
      </c>
    </row>
    <row r="18" spans="1:8" x14ac:dyDescent="0.25">
      <c r="A18" s="69">
        <v>14</v>
      </c>
      <c r="B18" s="67" t="s">
        <v>87</v>
      </c>
      <c r="C18" s="87">
        <v>2.7474886236799174E-3</v>
      </c>
      <c r="D18" s="85">
        <v>0.12420983881878193</v>
      </c>
      <c r="E18" s="85">
        <v>6.9156293222683268E-4</v>
      </c>
      <c r="F18" s="85">
        <v>3.2467532467532464E-2</v>
      </c>
      <c r="G18" s="85">
        <v>0</v>
      </c>
      <c r="H18" s="85">
        <v>3.1712473572938688E-3</v>
      </c>
    </row>
    <row r="19" spans="1:8" x14ac:dyDescent="0.25">
      <c r="A19" s="69">
        <v>15</v>
      </c>
      <c r="B19" s="67" t="s">
        <v>88</v>
      </c>
      <c r="C19" s="87">
        <v>3.1338542113849058E-3</v>
      </c>
      <c r="D19" s="85">
        <v>0.17317067481514312</v>
      </c>
      <c r="E19" s="85">
        <v>3.4578146611341631E-3</v>
      </c>
      <c r="F19" s="85">
        <v>0.3400236127508855</v>
      </c>
      <c r="G19" s="85">
        <v>3.929273084479371E-3</v>
      </c>
      <c r="H19" s="85">
        <v>0.78646934460887952</v>
      </c>
    </row>
    <row r="20" spans="1:8" x14ac:dyDescent="0.25">
      <c r="A20" s="69">
        <v>16</v>
      </c>
      <c r="B20" s="67" t="s">
        <v>89</v>
      </c>
      <c r="C20" s="87">
        <v>4.6363870524598607E-3</v>
      </c>
      <c r="D20" s="85">
        <v>0.15770567516502998</v>
      </c>
      <c r="E20" s="85">
        <v>2.0746887966804979E-3</v>
      </c>
      <c r="F20" s="85">
        <v>0.61806375442739081</v>
      </c>
      <c r="G20" s="85">
        <v>7.8585461689587421E-3</v>
      </c>
      <c r="H20" s="85">
        <v>0.14059196617336153</v>
      </c>
    </row>
    <row r="21" spans="1:8" x14ac:dyDescent="0.25">
      <c r="A21" s="69">
        <v>17</v>
      </c>
      <c r="B21" s="67" t="s">
        <v>90</v>
      </c>
      <c r="C21" s="87">
        <v>7.9269339744140119E-2</v>
      </c>
      <c r="D21" s="85">
        <v>6.4075948776562239E-2</v>
      </c>
      <c r="E21" s="85">
        <v>1.3831258644536652E-2</v>
      </c>
      <c r="F21" s="85">
        <v>1.1806375442739079E-3</v>
      </c>
      <c r="G21" s="85">
        <v>0</v>
      </c>
      <c r="H21" s="85">
        <v>0</v>
      </c>
    </row>
    <row r="22" spans="1:8" x14ac:dyDescent="0.25">
      <c r="A22" s="69">
        <v>18</v>
      </c>
      <c r="B22" s="67" t="s">
        <v>91</v>
      </c>
      <c r="C22" s="87">
        <v>0.12870267021550613</v>
      </c>
      <c r="D22" s="85">
        <v>0.10475612885167129</v>
      </c>
      <c r="E22" s="85">
        <v>7.4688796680497924E-2</v>
      </c>
      <c r="F22" s="85">
        <v>2.833530106257379E-2</v>
      </c>
      <c r="G22" s="85">
        <v>0</v>
      </c>
      <c r="H22" s="85">
        <v>3.1712473572938688E-3</v>
      </c>
    </row>
    <row r="23" spans="1:8" x14ac:dyDescent="0.25">
      <c r="A23" s="69">
        <v>19</v>
      </c>
      <c r="B23" s="67" t="s">
        <v>92</v>
      </c>
      <c r="C23" s="87">
        <v>0.14978105950030052</v>
      </c>
      <c r="D23" s="85">
        <v>0.19362739380933497</v>
      </c>
      <c r="E23" s="85">
        <v>0.21507607192254496</v>
      </c>
      <c r="F23" s="85">
        <v>0.35419126328217237</v>
      </c>
      <c r="G23" s="85">
        <v>0.52062868369351667</v>
      </c>
      <c r="H23" s="85">
        <v>0.76427061310782241</v>
      </c>
    </row>
    <row r="24" spans="1:8" x14ac:dyDescent="0.25">
      <c r="A24" s="69">
        <v>20</v>
      </c>
      <c r="B24" s="67" t="s">
        <v>93</v>
      </c>
      <c r="C24" s="87">
        <v>3.3248905297501505E-2</v>
      </c>
      <c r="D24" s="85">
        <v>0.15712253038184321</v>
      </c>
      <c r="E24" s="85">
        <v>8.0912863070539423E-2</v>
      </c>
      <c r="F24" s="85">
        <v>0.60979929161747348</v>
      </c>
      <c r="G24" s="85">
        <v>0.34577603143418467</v>
      </c>
      <c r="H24" s="85">
        <v>0.16701902748414377</v>
      </c>
    </row>
    <row r="25" spans="1:8" x14ac:dyDescent="0.25">
      <c r="A25" s="69">
        <v>21</v>
      </c>
      <c r="B25" s="67" t="s">
        <v>94</v>
      </c>
      <c r="C25" s="87">
        <v>0</v>
      </c>
      <c r="D25" s="85">
        <v>0.35770101000676446</v>
      </c>
      <c r="E25" s="85">
        <v>0</v>
      </c>
      <c r="F25" s="85">
        <v>0.71900826446280997</v>
      </c>
      <c r="G25" s="85">
        <v>0</v>
      </c>
      <c r="H25" s="85">
        <v>0.92706131078224097</v>
      </c>
    </row>
    <row r="26" spans="1:8" x14ac:dyDescent="0.25">
      <c r="A26" s="69">
        <v>22</v>
      </c>
      <c r="B26" s="67" t="s">
        <v>95</v>
      </c>
      <c r="C26" s="87">
        <v>1.931827938524942E-2</v>
      </c>
      <c r="D26" s="85">
        <v>1.0473280306034382E-2</v>
      </c>
      <c r="E26" s="85">
        <v>2.7662517289073305E-2</v>
      </c>
      <c r="F26" s="85">
        <v>1.6528925619834711E-2</v>
      </c>
      <c r="G26" s="85">
        <v>0</v>
      </c>
      <c r="H26" s="85">
        <v>0</v>
      </c>
    </row>
    <row r="27" spans="1:8" x14ac:dyDescent="0.25">
      <c r="A27" s="69">
        <v>24</v>
      </c>
      <c r="B27" s="67" t="s">
        <v>96</v>
      </c>
      <c r="C27" s="87">
        <v>2.4255173005924271E-3</v>
      </c>
      <c r="D27" s="85">
        <v>1.9127148888526044E-3</v>
      </c>
      <c r="E27" s="85">
        <v>6.9156293222683268E-4</v>
      </c>
      <c r="F27" s="85">
        <v>2.9515938606847697E-3</v>
      </c>
      <c r="G27" s="85">
        <v>0</v>
      </c>
      <c r="H27" s="85">
        <v>0</v>
      </c>
    </row>
    <row r="28" spans="1:8" x14ac:dyDescent="0.25">
      <c r="A28" s="69">
        <v>25</v>
      </c>
      <c r="B28" s="67" t="s">
        <v>97</v>
      </c>
      <c r="C28" s="87">
        <v>1.6763973555421998E-2</v>
      </c>
      <c r="D28" s="85">
        <v>1.0030090270812437E-2</v>
      </c>
      <c r="E28" s="85">
        <v>0.18810511756569848</v>
      </c>
      <c r="F28" s="85">
        <v>8.7957497048406136E-2</v>
      </c>
      <c r="G28" s="85">
        <v>6.4833005893909626E-2</v>
      </c>
      <c r="H28" s="85">
        <v>3.5940803382663845E-2</v>
      </c>
    </row>
    <row r="29" spans="1:8" x14ac:dyDescent="0.25">
      <c r="A29" s="69">
        <v>26</v>
      </c>
      <c r="B29" s="67" t="s">
        <v>98</v>
      </c>
      <c r="C29" s="87">
        <v>0.23533957242208295</v>
      </c>
      <c r="D29" s="85">
        <v>0.23927596743719531</v>
      </c>
      <c r="E29" s="85">
        <v>0.27109266943291838</v>
      </c>
      <c r="F29" s="85">
        <v>0.37485242030696575</v>
      </c>
      <c r="G29" s="85">
        <v>0.25736738703339884</v>
      </c>
      <c r="H29" s="85">
        <v>0.26955602536997886</v>
      </c>
    </row>
    <row r="30" spans="1:8" x14ac:dyDescent="0.25">
      <c r="A30" s="69">
        <v>27</v>
      </c>
      <c r="B30" s="67" t="s">
        <v>99</v>
      </c>
      <c r="C30" s="87">
        <v>1.0043144157293724</v>
      </c>
      <c r="D30" s="85">
        <v>0.99780737561521771</v>
      </c>
      <c r="E30" s="85">
        <v>0.66390041493775931</v>
      </c>
      <c r="F30" s="85">
        <v>0.6310507674144038</v>
      </c>
      <c r="G30" s="85">
        <v>0.37917485265225931</v>
      </c>
      <c r="H30" s="85">
        <v>0.28118393234672306</v>
      </c>
    </row>
    <row r="31" spans="1:8" x14ac:dyDescent="0.25">
      <c r="A31" s="69">
        <v>28</v>
      </c>
      <c r="B31" s="67" t="s">
        <v>100</v>
      </c>
      <c r="C31" s="87">
        <v>0.94107924787498931</v>
      </c>
      <c r="D31" s="85">
        <v>0.95052599659443449</v>
      </c>
      <c r="E31" s="85">
        <v>0.42600276625172889</v>
      </c>
      <c r="F31" s="85">
        <v>0.44451003541912631</v>
      </c>
      <c r="G31" s="85">
        <v>0.1100196463654224</v>
      </c>
      <c r="H31" s="85">
        <v>0.15116279069767441</v>
      </c>
    </row>
    <row r="32" spans="1:8" x14ac:dyDescent="0.25">
      <c r="A32" s="69">
        <v>29</v>
      </c>
      <c r="B32" s="67" t="s">
        <v>101</v>
      </c>
      <c r="C32" s="87">
        <v>1.0059028075899372</v>
      </c>
      <c r="D32" s="85">
        <v>0.99937020363415829</v>
      </c>
      <c r="E32" s="85">
        <v>0.6590594744121715</v>
      </c>
      <c r="F32" s="85">
        <v>0.64521841794569068</v>
      </c>
      <c r="G32" s="85">
        <v>0.45186640471512768</v>
      </c>
      <c r="H32" s="85">
        <v>0.3784355179704017</v>
      </c>
    </row>
    <row r="33" spans="1:8" x14ac:dyDescent="0.25">
      <c r="A33" s="68">
        <v>30</v>
      </c>
      <c r="B33" s="69" t="s">
        <v>328</v>
      </c>
      <c r="C33" s="87">
        <v>3.2884004464669013E-2</v>
      </c>
      <c r="D33" s="85">
        <v>6.7994681719577343E-2</v>
      </c>
      <c r="E33" s="85">
        <v>0.10235131396957123</v>
      </c>
      <c r="F33" s="85">
        <v>0.11983471074380166</v>
      </c>
      <c r="G33" s="85">
        <v>8.0550098231827114E-2</v>
      </c>
      <c r="H33" s="85">
        <v>0.15856236786469344</v>
      </c>
    </row>
    <row r="34" spans="1:8" x14ac:dyDescent="0.25">
      <c r="A34" s="68">
        <v>31</v>
      </c>
      <c r="B34" s="69" t="s">
        <v>329</v>
      </c>
      <c r="C34" s="87">
        <v>1.0947024984974671E-2</v>
      </c>
      <c r="D34" s="85">
        <v>7.6508595554104176E-3</v>
      </c>
      <c r="E34" s="85">
        <v>2.7662517289073305E-2</v>
      </c>
      <c r="F34" s="85">
        <v>1.2987012987012988E-2</v>
      </c>
      <c r="G34" s="85">
        <v>1.37524557956778E-2</v>
      </c>
      <c r="H34" s="85">
        <v>1.0570824524312896E-2</v>
      </c>
    </row>
    <row r="35" spans="1:8" x14ac:dyDescent="0.25">
      <c r="A35" s="68">
        <v>32</v>
      </c>
      <c r="B35" s="69" t="s">
        <v>330</v>
      </c>
      <c r="C35" s="87">
        <v>7.0833691079247871E-4</v>
      </c>
      <c r="D35" s="85">
        <v>1.0496606097361854E-3</v>
      </c>
      <c r="E35" s="85">
        <v>6.9156293222683268E-4</v>
      </c>
      <c r="F35" s="85">
        <v>0</v>
      </c>
      <c r="G35" s="85">
        <v>0</v>
      </c>
      <c r="H35" s="85">
        <v>3.1712473572938688E-3</v>
      </c>
    </row>
    <row r="36" spans="1:8" x14ac:dyDescent="0.25">
      <c r="A36" s="68">
        <v>33</v>
      </c>
      <c r="B36" s="69" t="s">
        <v>331</v>
      </c>
      <c r="C36" s="87">
        <v>0.19502876277152914</v>
      </c>
      <c r="D36" s="85">
        <v>0.15168762100254252</v>
      </c>
      <c r="E36" s="85">
        <v>0.1272475795297372</v>
      </c>
      <c r="F36" s="85">
        <v>0.10743801652892562</v>
      </c>
      <c r="G36" s="85">
        <v>3.732809430255403E-2</v>
      </c>
      <c r="H36" s="85">
        <v>2.4312896405919663E-2</v>
      </c>
    </row>
    <row r="37" spans="1:8" x14ac:dyDescent="0.25">
      <c r="A37" s="68">
        <v>34</v>
      </c>
      <c r="B37" s="69" t="s">
        <v>332</v>
      </c>
      <c r="C37" s="87">
        <v>0.19331158238172921</v>
      </c>
      <c r="D37" s="85">
        <v>0.25411117072146672</v>
      </c>
      <c r="E37" s="85">
        <v>0.17565698478561548</v>
      </c>
      <c r="F37" s="85">
        <v>0.23612750885478159</v>
      </c>
      <c r="G37" s="85">
        <v>0.36935166994106089</v>
      </c>
      <c r="H37" s="85">
        <v>0.59302325581395354</v>
      </c>
    </row>
    <row r="38" spans="1:8" x14ac:dyDescent="0.25">
      <c r="A38" s="68">
        <v>35</v>
      </c>
      <c r="B38" s="69" t="s">
        <v>333</v>
      </c>
      <c r="C38" s="87">
        <v>1.7772817034429466E-2</v>
      </c>
      <c r="D38" s="85">
        <v>1.7517669286930559E-2</v>
      </c>
      <c r="E38" s="85">
        <v>6.2240663900414933E-3</v>
      </c>
      <c r="F38" s="85">
        <v>6.4935064935064939E-3</v>
      </c>
      <c r="G38" s="85">
        <v>1.1787819253438114E-2</v>
      </c>
      <c r="H38" s="85">
        <v>9.5137420718816069E-3</v>
      </c>
    </row>
    <row r="39" spans="1:8" x14ac:dyDescent="0.25">
      <c r="A39" s="68">
        <v>36</v>
      </c>
      <c r="B39" s="69" t="s">
        <v>334</v>
      </c>
      <c r="C39" s="87">
        <v>2.363269511462179E-2</v>
      </c>
      <c r="D39" s="85">
        <v>1.0263348184087146E-3</v>
      </c>
      <c r="E39" s="85">
        <v>3.9419087136929459E-2</v>
      </c>
      <c r="F39" s="85">
        <v>1.7709563164108619E-3</v>
      </c>
      <c r="G39" s="85">
        <v>4.9115913555992138E-2</v>
      </c>
      <c r="H39" s="85">
        <v>0</v>
      </c>
    </row>
    <row r="40" spans="1:8" x14ac:dyDescent="0.25">
      <c r="A40" s="68">
        <v>37</v>
      </c>
      <c r="B40" s="69" t="s">
        <v>335</v>
      </c>
      <c r="C40" s="87">
        <v>4.1212329355198767E-3</v>
      </c>
      <c r="D40" s="85">
        <v>2.7757691679690232E-3</v>
      </c>
      <c r="E40" s="85">
        <v>3.4578146611341631E-3</v>
      </c>
      <c r="F40" s="85">
        <v>1.1806375442739079E-3</v>
      </c>
      <c r="G40" s="85">
        <v>0</v>
      </c>
      <c r="H40" s="85">
        <v>2.1141649048625794E-3</v>
      </c>
    </row>
    <row r="41" spans="1:8" x14ac:dyDescent="0.25">
      <c r="A41" s="68">
        <v>38</v>
      </c>
      <c r="B41" s="69" t="s">
        <v>336</v>
      </c>
      <c r="C41" s="87">
        <v>0.14117369279642827</v>
      </c>
      <c r="D41" s="85">
        <v>0.12213384339063703</v>
      </c>
      <c r="E41" s="85">
        <v>3.4578146611341634E-2</v>
      </c>
      <c r="F41" s="85">
        <v>3.3057851239669422E-2</v>
      </c>
      <c r="G41" s="85">
        <v>4.3222003929273084E-2</v>
      </c>
      <c r="H41" s="85">
        <v>1.3742071881606765E-2</v>
      </c>
    </row>
    <row r="42" spans="1:8" x14ac:dyDescent="0.25">
      <c r="A42" s="68">
        <v>39</v>
      </c>
      <c r="B42" s="69" t="s">
        <v>337</v>
      </c>
      <c r="C42" s="87">
        <v>2.7238773933201683E-2</v>
      </c>
      <c r="D42" s="85">
        <v>2.3605700823400435E-2</v>
      </c>
      <c r="E42" s="85">
        <v>1.7980636237897647E-2</v>
      </c>
      <c r="F42" s="85">
        <v>8.2644628099173556E-3</v>
      </c>
      <c r="G42" s="85">
        <v>1.1787819253438114E-2</v>
      </c>
      <c r="H42" s="85">
        <v>8.4566596194503175E-3</v>
      </c>
    </row>
    <row r="43" spans="1:8" x14ac:dyDescent="0.25">
      <c r="A43" s="68">
        <v>40</v>
      </c>
      <c r="B43" s="69" t="s">
        <v>338</v>
      </c>
      <c r="C43" s="87">
        <v>1.2878852923499615E-4</v>
      </c>
      <c r="D43" s="85">
        <v>4.6651582654941572E-5</v>
      </c>
      <c r="E43" s="85">
        <v>1.3831258644536654E-3</v>
      </c>
      <c r="F43" s="85">
        <v>1.1806375442739079E-3</v>
      </c>
      <c r="G43" s="85">
        <v>1.9646365422396855E-3</v>
      </c>
      <c r="H43" s="85">
        <v>1.0570824524312897E-3</v>
      </c>
    </row>
    <row r="44" spans="1:8" x14ac:dyDescent="0.25">
      <c r="A44" s="68">
        <v>41</v>
      </c>
      <c r="B44" s="69" t="s">
        <v>339</v>
      </c>
      <c r="C44" s="87">
        <v>6.4394264617498073E-5</v>
      </c>
      <c r="D44" s="85">
        <v>2.3325791327470786E-5</v>
      </c>
      <c r="E44" s="85">
        <v>0</v>
      </c>
      <c r="F44" s="85">
        <v>0</v>
      </c>
      <c r="G44" s="85">
        <v>0</v>
      </c>
      <c r="H44" s="85">
        <v>0</v>
      </c>
    </row>
    <row r="45" spans="1:8" x14ac:dyDescent="0.25">
      <c r="A45" s="68">
        <v>42</v>
      </c>
      <c r="B45" s="69" t="s">
        <v>340</v>
      </c>
      <c r="C45" s="87">
        <v>1.1097278269082167E-2</v>
      </c>
      <c r="D45" s="85">
        <v>6.274637867089641E-3</v>
      </c>
      <c r="E45" s="85">
        <v>5.1175656984785614E-2</v>
      </c>
      <c r="F45" s="85">
        <v>3.010625737898465E-2</v>
      </c>
      <c r="G45" s="85">
        <v>2.9469548133595286E-2</v>
      </c>
      <c r="H45" s="85">
        <v>6.3424947145877377E-3</v>
      </c>
    </row>
    <row r="46" spans="1:8" x14ac:dyDescent="0.25">
      <c r="A46" s="68">
        <v>43</v>
      </c>
      <c r="B46" s="69" t="s">
        <v>361</v>
      </c>
      <c r="C46" s="87">
        <v>6.9760453335622908E-3</v>
      </c>
      <c r="D46" s="85">
        <v>7.4409274334631802E-3</v>
      </c>
      <c r="E46" s="85">
        <v>4.8409405255878286E-3</v>
      </c>
      <c r="F46" s="85">
        <v>2.9515938606847697E-3</v>
      </c>
      <c r="G46" s="85">
        <v>3.929273084479371E-3</v>
      </c>
      <c r="H46" s="85">
        <v>2.1141649048625794E-3</v>
      </c>
    </row>
    <row r="47" spans="1:8" x14ac:dyDescent="0.25">
      <c r="A47" s="68">
        <v>44</v>
      </c>
      <c r="B47" s="69" t="s">
        <v>341</v>
      </c>
      <c r="C47" s="87">
        <v>0.10910534901691422</v>
      </c>
      <c r="D47" s="85">
        <v>5.8617713605934083E-2</v>
      </c>
      <c r="E47" s="85">
        <v>1.2448132780082987E-2</v>
      </c>
      <c r="F47" s="85">
        <v>4.7225501770956314E-3</v>
      </c>
      <c r="G47" s="85">
        <v>3.929273084479371E-3</v>
      </c>
      <c r="H47" s="85">
        <v>0</v>
      </c>
    </row>
    <row r="48" spans="1:8" x14ac:dyDescent="0.25">
      <c r="A48" s="68">
        <v>45</v>
      </c>
      <c r="B48" s="69" t="s">
        <v>342</v>
      </c>
      <c r="C48" s="87">
        <v>0.15664978105950031</v>
      </c>
      <c r="D48" s="85">
        <v>8.2130111264024627E-2</v>
      </c>
      <c r="E48" s="85">
        <v>2.2130013831258646E-2</v>
      </c>
      <c r="F48" s="85">
        <v>1.0035419126328217E-2</v>
      </c>
      <c r="G48" s="85">
        <v>3.929273084479371E-3</v>
      </c>
      <c r="H48" s="85">
        <v>0</v>
      </c>
    </row>
    <row r="49" spans="1:8" x14ac:dyDescent="0.25">
      <c r="A49" s="68">
        <v>46</v>
      </c>
      <c r="B49" s="69" t="s">
        <v>343</v>
      </c>
      <c r="C49" s="87">
        <v>4.0783034257748773E-3</v>
      </c>
      <c r="D49" s="85">
        <v>2.3559049240745493E-3</v>
      </c>
      <c r="E49" s="85">
        <v>2.7662517289073307E-3</v>
      </c>
      <c r="F49" s="85">
        <v>4.1322314049586778E-3</v>
      </c>
      <c r="G49" s="85">
        <v>3.929273084479371E-3</v>
      </c>
      <c r="H49" s="85">
        <v>2.1141649048625794E-3</v>
      </c>
    </row>
    <row r="50" spans="1:8" x14ac:dyDescent="0.25">
      <c r="A50" s="68">
        <v>47</v>
      </c>
      <c r="B50" s="69" t="s">
        <v>344</v>
      </c>
      <c r="C50" s="87">
        <v>6.4394264617498073E-5</v>
      </c>
      <c r="D50" s="85">
        <v>6.9977373982412351E-5</v>
      </c>
      <c r="E50" s="85">
        <v>0</v>
      </c>
      <c r="F50" s="85">
        <v>0</v>
      </c>
      <c r="G50" s="85">
        <v>0</v>
      </c>
      <c r="H50" s="85">
        <v>1.0570824524312897E-3</v>
      </c>
    </row>
    <row r="51" spans="1:8" x14ac:dyDescent="0.25">
      <c r="A51" s="68">
        <v>48</v>
      </c>
      <c r="B51" s="69" t="s">
        <v>345</v>
      </c>
      <c r="C51" s="87">
        <v>5.2803296986348412E-3</v>
      </c>
      <c r="D51" s="85">
        <v>3.0790044552261434E-3</v>
      </c>
      <c r="E51" s="85">
        <v>6.9156293222683261E-3</v>
      </c>
      <c r="F51" s="85">
        <v>5.9031877213695395E-3</v>
      </c>
      <c r="G51" s="85">
        <v>0</v>
      </c>
      <c r="H51" s="85">
        <v>0</v>
      </c>
    </row>
    <row r="52" spans="1:8" x14ac:dyDescent="0.25">
      <c r="A52" s="68">
        <v>49</v>
      </c>
      <c r="B52" s="69" t="s">
        <v>346</v>
      </c>
      <c r="C52" s="87">
        <v>1.4209667725594574E-2</v>
      </c>
      <c r="D52" s="85">
        <v>2.3325791327470786E-5</v>
      </c>
      <c r="E52" s="85">
        <v>3.4578146611341631E-3</v>
      </c>
      <c r="F52" s="85">
        <v>0</v>
      </c>
      <c r="G52" s="85">
        <v>1.9646365422396855E-3</v>
      </c>
      <c r="H52" s="85">
        <v>0</v>
      </c>
    </row>
    <row r="53" spans="1:8" x14ac:dyDescent="0.25">
      <c r="A53" s="68">
        <v>50</v>
      </c>
      <c r="B53" s="69" t="s">
        <v>347</v>
      </c>
      <c r="C53" s="87">
        <v>2.4255173005924271E-3</v>
      </c>
      <c r="D53" s="85">
        <v>2.3325791327470785E-4</v>
      </c>
      <c r="E53" s="85">
        <v>2.7662517289073307E-3</v>
      </c>
      <c r="F53" s="85">
        <v>0</v>
      </c>
      <c r="G53" s="85">
        <v>0</v>
      </c>
      <c r="H53" s="85">
        <v>1.0570824524312897E-3</v>
      </c>
    </row>
    <row r="54" spans="1:8" x14ac:dyDescent="0.25">
      <c r="A54" s="68">
        <v>51</v>
      </c>
      <c r="B54" s="69" t="s">
        <v>348</v>
      </c>
      <c r="C54" s="87">
        <v>7.2336223920322828E-3</v>
      </c>
      <c r="D54" s="85">
        <v>6.0413799538149328E-3</v>
      </c>
      <c r="E54" s="85">
        <v>2.7662517289073307E-3</v>
      </c>
      <c r="F54" s="85">
        <v>6.4935064935064939E-3</v>
      </c>
      <c r="G54" s="85">
        <v>5.893909626719057E-3</v>
      </c>
      <c r="H54" s="85">
        <v>6.3424947145877377E-3</v>
      </c>
    </row>
    <row r="55" spans="1:8" x14ac:dyDescent="0.25">
      <c r="A55" s="68">
        <v>52</v>
      </c>
      <c r="B55" s="69" t="s">
        <v>349</v>
      </c>
      <c r="C55" s="87">
        <v>1.9747574482699409E-3</v>
      </c>
      <c r="D55" s="85">
        <v>1.7261085582328381E-3</v>
      </c>
      <c r="E55" s="85">
        <v>2.7662517289073307E-3</v>
      </c>
      <c r="F55" s="85">
        <v>2.3612750885478157E-3</v>
      </c>
      <c r="G55" s="85">
        <v>7.8585461689587421E-3</v>
      </c>
      <c r="H55" s="85">
        <v>2.1141649048625794E-3</v>
      </c>
    </row>
    <row r="56" spans="1:8" x14ac:dyDescent="0.25">
      <c r="A56" s="68">
        <v>53</v>
      </c>
      <c r="B56" s="69" t="s">
        <v>350</v>
      </c>
      <c r="C56" s="87">
        <v>2.4040525457199279E-3</v>
      </c>
      <c r="D56" s="85">
        <v>2.2626017587646661E-3</v>
      </c>
      <c r="E56" s="85">
        <v>1.3831258644536654E-3</v>
      </c>
      <c r="F56" s="85">
        <v>2.3612750885478157E-3</v>
      </c>
      <c r="G56" s="85">
        <v>3.929273084479371E-3</v>
      </c>
      <c r="H56" s="85">
        <v>7.3995771670190271E-3</v>
      </c>
    </row>
    <row r="57" spans="1:8" x14ac:dyDescent="0.25">
      <c r="A57" s="68">
        <v>54</v>
      </c>
      <c r="B57" s="69" t="s">
        <v>351</v>
      </c>
      <c r="C57" s="87">
        <v>3.0286769125096591E-2</v>
      </c>
      <c r="D57" s="85">
        <v>1.7121130834363556E-2</v>
      </c>
      <c r="E57" s="85">
        <v>2.1438450899031812E-2</v>
      </c>
      <c r="F57" s="85">
        <v>2.3612750885478158E-2</v>
      </c>
      <c r="G57" s="85">
        <v>2.1611001964636542E-2</v>
      </c>
      <c r="H57" s="85">
        <v>4.3340380549682873E-2</v>
      </c>
    </row>
    <row r="58" spans="1:8" x14ac:dyDescent="0.25">
      <c r="A58" s="68">
        <v>55</v>
      </c>
      <c r="B58" s="69" t="s">
        <v>352</v>
      </c>
      <c r="C58" s="87">
        <v>8.9508027818322317E-3</v>
      </c>
      <c r="D58" s="85">
        <v>6.274637867089641E-3</v>
      </c>
      <c r="E58" s="85">
        <v>5.5325034578146614E-3</v>
      </c>
      <c r="F58" s="85">
        <v>5.9031877213695395E-3</v>
      </c>
      <c r="G58" s="85">
        <v>0</v>
      </c>
      <c r="H58" s="85">
        <v>0</v>
      </c>
    </row>
    <row r="59" spans="1:8" x14ac:dyDescent="0.25">
      <c r="A59" s="68">
        <v>56</v>
      </c>
      <c r="B59" s="69" t="s">
        <v>353</v>
      </c>
      <c r="C59" s="87">
        <v>1.5969777625139521E-2</v>
      </c>
      <c r="D59" s="85">
        <v>9.7035291922278472E-3</v>
      </c>
      <c r="E59" s="85">
        <v>6.9156293222683268E-4</v>
      </c>
      <c r="F59" s="85">
        <v>5.9031877213695393E-4</v>
      </c>
      <c r="G59" s="85">
        <v>0</v>
      </c>
      <c r="H59" s="85">
        <v>0</v>
      </c>
    </row>
    <row r="60" spans="1:8" x14ac:dyDescent="0.25">
      <c r="A60" s="68">
        <v>57</v>
      </c>
      <c r="B60" s="69" t="s">
        <v>354</v>
      </c>
      <c r="C60" s="87">
        <v>3.4343607795998967E-4</v>
      </c>
      <c r="D60" s="85">
        <v>5.1316740920435728E-4</v>
      </c>
      <c r="E60" s="85">
        <v>0</v>
      </c>
      <c r="F60" s="85">
        <v>1.7709563164108619E-3</v>
      </c>
      <c r="G60" s="85">
        <v>0</v>
      </c>
      <c r="H60" s="85">
        <v>2.1141649048625794E-3</v>
      </c>
    </row>
    <row r="61" spans="1:8" x14ac:dyDescent="0.25">
      <c r="A61" s="68">
        <v>58</v>
      </c>
      <c r="B61" s="69" t="s">
        <v>355</v>
      </c>
      <c r="C61" s="87">
        <v>1.0947024984974672E-3</v>
      </c>
      <c r="D61" s="85">
        <v>9.0970586177136056E-4</v>
      </c>
      <c r="E61" s="85">
        <v>0</v>
      </c>
      <c r="F61" s="85">
        <v>5.9031877213695393E-4</v>
      </c>
      <c r="G61" s="85">
        <v>0</v>
      </c>
      <c r="H61" s="85">
        <v>1.0570824524312897E-3</v>
      </c>
    </row>
    <row r="62" spans="1:8" x14ac:dyDescent="0.25">
      <c r="A62" s="68">
        <v>59</v>
      </c>
      <c r="B62" s="69" t="s">
        <v>356</v>
      </c>
      <c r="C62" s="87">
        <v>5.1815918262213448E-2</v>
      </c>
      <c r="D62" s="85">
        <v>2.7617736931725409E-2</v>
      </c>
      <c r="E62" s="85">
        <v>2.1438450899031812E-2</v>
      </c>
      <c r="F62" s="85">
        <v>1.8890200708382526E-2</v>
      </c>
      <c r="G62" s="85">
        <v>7.8585461689587421E-3</v>
      </c>
      <c r="H62" s="85">
        <v>3.1712473572938688E-3</v>
      </c>
    </row>
    <row r="63" spans="1:8" x14ac:dyDescent="0.25">
      <c r="A63" s="68">
        <v>60</v>
      </c>
      <c r="B63" s="69" t="s">
        <v>357</v>
      </c>
      <c r="C63" s="87">
        <v>7.1906928822872843E-3</v>
      </c>
      <c r="D63" s="85">
        <v>1.6794569755778964E-3</v>
      </c>
      <c r="E63" s="85">
        <v>2.7662517289073307E-3</v>
      </c>
      <c r="F63" s="85">
        <v>5.9031877213695393E-4</v>
      </c>
      <c r="G63" s="85">
        <v>0</v>
      </c>
      <c r="H63" s="85">
        <v>0</v>
      </c>
    </row>
    <row r="64" spans="1:8" x14ac:dyDescent="0.25">
      <c r="A64" s="68">
        <v>61</v>
      </c>
      <c r="B64" s="69" t="s">
        <v>358</v>
      </c>
      <c r="C64" s="87">
        <v>7.9226410234395125E-2</v>
      </c>
      <c r="D64" s="85">
        <v>4.6651582654941572E-5</v>
      </c>
      <c r="E64" s="85">
        <v>4.1493775933609959E-3</v>
      </c>
      <c r="F64" s="85">
        <v>0</v>
      </c>
      <c r="G64" s="85">
        <v>1.9646365422396855E-3</v>
      </c>
      <c r="H64" s="85">
        <v>0</v>
      </c>
    </row>
    <row r="65" spans="1:8" x14ac:dyDescent="0.25">
      <c r="A65" s="68">
        <v>62</v>
      </c>
      <c r="B65" s="69" t="s">
        <v>359</v>
      </c>
      <c r="C65" s="87">
        <v>1.0474800377779685E-2</v>
      </c>
      <c r="D65" s="85">
        <v>0</v>
      </c>
      <c r="E65" s="85">
        <v>8.9903181189488236E-3</v>
      </c>
      <c r="F65" s="85">
        <v>0</v>
      </c>
      <c r="G65" s="85">
        <v>2.9469548133595286E-2</v>
      </c>
      <c r="H65" s="85">
        <v>0</v>
      </c>
    </row>
    <row r="66" spans="1:8" x14ac:dyDescent="0.25">
      <c r="A66" s="68">
        <v>63</v>
      </c>
      <c r="B66" s="69" t="s">
        <v>360</v>
      </c>
      <c r="C66" s="87">
        <v>0</v>
      </c>
      <c r="D66" s="85">
        <v>1.0263348184087146E-3</v>
      </c>
      <c r="E66" s="85">
        <v>0</v>
      </c>
      <c r="F66" s="85">
        <v>0</v>
      </c>
      <c r="G66" s="85">
        <v>7.8585461689587421E-3</v>
      </c>
      <c r="H66" s="85">
        <v>3.2769556025369982E-2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sqref="A1:O29"/>
    </sheetView>
  </sheetViews>
  <sheetFormatPr defaultRowHeight="15" x14ac:dyDescent="0.25"/>
  <cols>
    <col min="1" max="1" width="25.7109375" customWidth="1"/>
  </cols>
  <sheetData>
    <row r="1" spans="1:13" x14ac:dyDescent="0.25">
      <c r="A1" s="2" t="s">
        <v>321</v>
      </c>
      <c r="B1" s="2" t="s">
        <v>322</v>
      </c>
    </row>
    <row r="2" spans="1:13" ht="15.75" thickBot="1" x14ac:dyDescent="0.3">
      <c r="A2" s="31"/>
    </row>
    <row r="3" spans="1:13" ht="51.75" thickBot="1" x14ac:dyDescent="0.3">
      <c r="A3" s="32" t="s">
        <v>326</v>
      </c>
      <c r="B3" s="117" t="s">
        <v>325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5.75" thickBot="1" x14ac:dyDescent="0.3">
      <c r="A4" s="70" t="s">
        <v>323</v>
      </c>
      <c r="B4" s="116" t="s">
        <v>115</v>
      </c>
      <c r="C4" s="116"/>
      <c r="D4" s="116"/>
      <c r="E4" s="116" t="s">
        <v>116</v>
      </c>
      <c r="F4" s="116"/>
      <c r="G4" s="116"/>
      <c r="H4" s="116" t="s">
        <v>117</v>
      </c>
      <c r="I4" s="116"/>
      <c r="J4" s="116"/>
      <c r="K4" s="118" t="s">
        <v>123</v>
      </c>
      <c r="L4" s="118"/>
      <c r="M4" s="118"/>
    </row>
    <row r="5" spans="1:13" ht="15.75" thickBot="1" x14ac:dyDescent="0.3">
      <c r="A5" s="71" t="s">
        <v>324</v>
      </c>
      <c r="B5" s="34" t="s">
        <v>118</v>
      </c>
      <c r="C5" s="34" t="s">
        <v>119</v>
      </c>
      <c r="D5" s="34" t="s">
        <v>120</v>
      </c>
      <c r="E5" s="34" t="s">
        <v>118</v>
      </c>
      <c r="F5" s="34" t="s">
        <v>119</v>
      </c>
      <c r="G5" s="34" t="s">
        <v>120</v>
      </c>
      <c r="H5" s="34" t="s">
        <v>118</v>
      </c>
      <c r="I5" s="34" t="s">
        <v>119</v>
      </c>
      <c r="J5" s="34" t="s">
        <v>120</v>
      </c>
      <c r="K5" s="34" t="s">
        <v>118</v>
      </c>
      <c r="L5" s="34" t="s">
        <v>119</v>
      </c>
      <c r="M5" s="34" t="s">
        <v>120</v>
      </c>
    </row>
    <row r="6" spans="1:13" x14ac:dyDescent="0.25">
      <c r="A6" s="35" t="s">
        <v>121</v>
      </c>
      <c r="B6" s="19">
        <v>17582</v>
      </c>
      <c r="C6" s="19">
        <v>5307</v>
      </c>
      <c r="D6" s="19">
        <v>199</v>
      </c>
      <c r="E6" s="19">
        <v>20766</v>
      </c>
      <c r="F6" s="19">
        <v>6658</v>
      </c>
      <c r="G6" s="19">
        <v>3706</v>
      </c>
      <c r="H6" s="72">
        <v>26782</v>
      </c>
      <c r="I6" s="73">
        <v>4378</v>
      </c>
      <c r="J6" s="74">
        <v>2191</v>
      </c>
      <c r="K6" s="72">
        <v>24574</v>
      </c>
      <c r="L6" s="73">
        <v>4577</v>
      </c>
      <c r="M6" s="74">
        <v>1564</v>
      </c>
    </row>
    <row r="7" spans="1:13" x14ac:dyDescent="0.25">
      <c r="A7" s="36" t="s">
        <v>0</v>
      </c>
      <c r="B7" s="37">
        <v>3954</v>
      </c>
      <c r="C7" s="37">
        <v>1784</v>
      </c>
      <c r="D7" s="37">
        <v>3</v>
      </c>
      <c r="E7" s="37">
        <v>3672</v>
      </c>
      <c r="F7" s="37">
        <v>1763</v>
      </c>
      <c r="G7" s="37">
        <v>1667</v>
      </c>
      <c r="H7" s="75">
        <v>5953</v>
      </c>
      <c r="I7" s="7">
        <v>1081</v>
      </c>
      <c r="J7" s="76">
        <v>1255</v>
      </c>
      <c r="K7" s="75">
        <v>5997</v>
      </c>
      <c r="L7" s="7">
        <v>697</v>
      </c>
      <c r="M7" s="76">
        <v>657</v>
      </c>
    </row>
    <row r="8" spans="1:13" x14ac:dyDescent="0.25">
      <c r="A8" s="36" t="s">
        <v>1</v>
      </c>
      <c r="B8" s="37">
        <v>1280</v>
      </c>
      <c r="C8" s="37">
        <v>262</v>
      </c>
      <c r="D8" s="37">
        <v>1</v>
      </c>
      <c r="E8" s="37">
        <v>2195</v>
      </c>
      <c r="F8" s="37">
        <v>324</v>
      </c>
      <c r="G8" s="37">
        <v>5</v>
      </c>
      <c r="H8" s="75">
        <v>2435</v>
      </c>
      <c r="I8" s="7">
        <v>253</v>
      </c>
      <c r="J8" s="76">
        <v>3</v>
      </c>
      <c r="K8" s="75">
        <v>2710</v>
      </c>
      <c r="L8" s="7">
        <v>260</v>
      </c>
      <c r="M8" s="76">
        <v>2</v>
      </c>
    </row>
    <row r="9" spans="1:13" x14ac:dyDescent="0.25">
      <c r="A9" s="36" t="s">
        <v>2</v>
      </c>
      <c r="B9" s="37">
        <v>569</v>
      </c>
      <c r="C9" s="37">
        <v>80</v>
      </c>
      <c r="D9" s="37">
        <v>0</v>
      </c>
      <c r="E9" s="37">
        <v>637</v>
      </c>
      <c r="F9" s="37">
        <v>87</v>
      </c>
      <c r="G9" s="37">
        <v>0</v>
      </c>
      <c r="H9" s="75">
        <v>1008</v>
      </c>
      <c r="I9" s="7">
        <v>87</v>
      </c>
      <c r="J9" s="76">
        <v>0</v>
      </c>
      <c r="K9" s="75">
        <v>1730</v>
      </c>
      <c r="L9" s="7">
        <v>73</v>
      </c>
      <c r="M9" s="76">
        <v>0</v>
      </c>
    </row>
    <row r="10" spans="1:13" x14ac:dyDescent="0.25">
      <c r="A10" s="36" t="s">
        <v>3</v>
      </c>
      <c r="B10" s="37">
        <v>726</v>
      </c>
      <c r="C10" s="37">
        <v>81</v>
      </c>
      <c r="D10" s="37">
        <v>0</v>
      </c>
      <c r="E10" s="37">
        <v>555</v>
      </c>
      <c r="F10" s="37">
        <v>97</v>
      </c>
      <c r="G10" s="37">
        <v>0</v>
      </c>
      <c r="H10" s="75">
        <v>274</v>
      </c>
      <c r="I10" s="7">
        <v>50</v>
      </c>
      <c r="J10" s="76">
        <v>0</v>
      </c>
      <c r="K10" s="75">
        <v>371</v>
      </c>
      <c r="L10" s="7">
        <v>26</v>
      </c>
      <c r="M10" s="76">
        <v>0</v>
      </c>
    </row>
    <row r="11" spans="1:13" x14ac:dyDescent="0.25">
      <c r="A11" s="36" t="s">
        <v>4</v>
      </c>
      <c r="B11" s="37">
        <v>488</v>
      </c>
      <c r="C11" s="37">
        <v>128</v>
      </c>
      <c r="D11" s="37">
        <v>1</v>
      </c>
      <c r="E11" s="37">
        <v>711</v>
      </c>
      <c r="F11" s="37">
        <v>202</v>
      </c>
      <c r="G11" s="37">
        <v>9</v>
      </c>
      <c r="H11" s="75">
        <v>1150</v>
      </c>
      <c r="I11" s="7">
        <v>105</v>
      </c>
      <c r="J11" s="76">
        <v>2</v>
      </c>
      <c r="K11" s="75">
        <v>815</v>
      </c>
      <c r="L11" s="7">
        <v>128</v>
      </c>
      <c r="M11" s="76">
        <v>4</v>
      </c>
    </row>
    <row r="12" spans="1:13" x14ac:dyDescent="0.25">
      <c r="A12" s="36" t="s">
        <v>5</v>
      </c>
      <c r="B12" s="37">
        <v>1049</v>
      </c>
      <c r="C12" s="37">
        <v>221</v>
      </c>
      <c r="D12" s="37">
        <v>0</v>
      </c>
      <c r="E12" s="37">
        <v>1100</v>
      </c>
      <c r="F12" s="37">
        <v>322</v>
      </c>
      <c r="G12" s="37">
        <v>6</v>
      </c>
      <c r="H12" s="75">
        <v>1601</v>
      </c>
      <c r="I12" s="7">
        <v>148</v>
      </c>
      <c r="J12" s="76">
        <v>0</v>
      </c>
      <c r="K12" s="75">
        <v>1676</v>
      </c>
      <c r="L12" s="7">
        <v>199</v>
      </c>
      <c r="M12" s="76">
        <v>3</v>
      </c>
    </row>
    <row r="13" spans="1:13" x14ac:dyDescent="0.25">
      <c r="A13" s="36" t="s">
        <v>6</v>
      </c>
      <c r="B13" s="37">
        <v>1198</v>
      </c>
      <c r="C13" s="37">
        <v>97</v>
      </c>
      <c r="D13" s="37">
        <v>3</v>
      </c>
      <c r="E13" s="37">
        <v>1299</v>
      </c>
      <c r="F13" s="37">
        <v>55</v>
      </c>
      <c r="G13" s="37">
        <v>10</v>
      </c>
      <c r="H13" s="75">
        <v>929</v>
      </c>
      <c r="I13" s="7">
        <v>27</v>
      </c>
      <c r="J13" s="76">
        <v>8</v>
      </c>
      <c r="K13" s="75">
        <v>1148</v>
      </c>
      <c r="L13" s="7">
        <v>33</v>
      </c>
      <c r="M13" s="76">
        <v>15</v>
      </c>
    </row>
    <row r="14" spans="1:13" x14ac:dyDescent="0.25">
      <c r="A14" s="36" t="s">
        <v>7</v>
      </c>
      <c r="B14" s="37">
        <v>699</v>
      </c>
      <c r="C14" s="37">
        <v>283</v>
      </c>
      <c r="D14" s="37">
        <v>0</v>
      </c>
      <c r="E14" s="37">
        <v>784</v>
      </c>
      <c r="F14" s="37">
        <v>351</v>
      </c>
      <c r="G14" s="37">
        <v>0</v>
      </c>
      <c r="H14" s="75">
        <v>1277</v>
      </c>
      <c r="I14" s="7">
        <v>73</v>
      </c>
      <c r="J14" s="76">
        <v>0</v>
      </c>
      <c r="K14" s="75">
        <v>754</v>
      </c>
      <c r="L14" s="7">
        <v>59</v>
      </c>
      <c r="M14" s="76">
        <v>0</v>
      </c>
    </row>
    <row r="15" spans="1:13" x14ac:dyDescent="0.25">
      <c r="A15" s="36" t="s">
        <v>8</v>
      </c>
      <c r="B15" s="37">
        <v>862</v>
      </c>
      <c r="C15" s="37">
        <v>288</v>
      </c>
      <c r="D15" s="37">
        <v>30</v>
      </c>
      <c r="E15" s="37">
        <v>1286</v>
      </c>
      <c r="F15" s="37">
        <v>368</v>
      </c>
      <c r="G15" s="37">
        <v>752</v>
      </c>
      <c r="H15" s="75">
        <v>1386</v>
      </c>
      <c r="I15" s="7">
        <v>225</v>
      </c>
      <c r="J15" s="76">
        <v>318</v>
      </c>
      <c r="K15" s="75">
        <v>1178</v>
      </c>
      <c r="L15" s="7">
        <v>301</v>
      </c>
      <c r="M15" s="76">
        <v>229</v>
      </c>
    </row>
    <row r="16" spans="1:13" x14ac:dyDescent="0.25">
      <c r="A16" s="36" t="s">
        <v>9</v>
      </c>
      <c r="B16" s="37">
        <v>85</v>
      </c>
      <c r="C16" s="37">
        <v>14</v>
      </c>
      <c r="D16" s="37">
        <v>0</v>
      </c>
      <c r="E16" s="37">
        <v>30</v>
      </c>
      <c r="F16" s="37">
        <v>27</v>
      </c>
      <c r="G16" s="37">
        <v>0</v>
      </c>
      <c r="H16" s="75">
        <v>2</v>
      </c>
      <c r="I16" s="7">
        <v>12</v>
      </c>
      <c r="J16" s="76">
        <v>0</v>
      </c>
      <c r="K16" s="75">
        <v>100</v>
      </c>
      <c r="L16" s="7">
        <v>15</v>
      </c>
      <c r="M16" s="76">
        <v>0</v>
      </c>
    </row>
    <row r="17" spans="1:13" x14ac:dyDescent="0.25">
      <c r="A17" s="36" t="s">
        <v>10</v>
      </c>
      <c r="B17" s="37">
        <v>438</v>
      </c>
      <c r="C17" s="37">
        <v>76</v>
      </c>
      <c r="D17" s="37">
        <v>0</v>
      </c>
      <c r="E17" s="37">
        <v>350</v>
      </c>
      <c r="F17" s="37">
        <v>137</v>
      </c>
      <c r="G17" s="37">
        <v>0</v>
      </c>
      <c r="H17" s="75">
        <v>798</v>
      </c>
      <c r="I17" s="7">
        <v>105</v>
      </c>
      <c r="J17" s="76">
        <v>0</v>
      </c>
      <c r="K17" s="75">
        <v>724</v>
      </c>
      <c r="L17" s="7">
        <v>58</v>
      </c>
      <c r="M17" s="76">
        <v>0</v>
      </c>
    </row>
    <row r="18" spans="1:13" x14ac:dyDescent="0.25">
      <c r="A18" s="36" t="s">
        <v>11</v>
      </c>
      <c r="B18" s="37">
        <v>369</v>
      </c>
      <c r="C18" s="37">
        <v>54</v>
      </c>
      <c r="D18" s="37">
        <v>0</v>
      </c>
      <c r="E18" s="37">
        <v>523</v>
      </c>
      <c r="F18" s="37">
        <v>89</v>
      </c>
      <c r="G18" s="37">
        <v>2</v>
      </c>
      <c r="H18" s="75">
        <v>473</v>
      </c>
      <c r="I18" s="7">
        <v>196</v>
      </c>
      <c r="J18" s="76">
        <v>2</v>
      </c>
      <c r="K18" s="75">
        <v>428</v>
      </c>
      <c r="L18" s="7">
        <v>76</v>
      </c>
      <c r="M18" s="76">
        <v>0</v>
      </c>
    </row>
    <row r="19" spans="1:13" x14ac:dyDescent="0.25">
      <c r="A19" s="36" t="s">
        <v>12</v>
      </c>
      <c r="B19" s="37">
        <v>574</v>
      </c>
      <c r="C19" s="37">
        <v>101</v>
      </c>
      <c r="D19" s="37">
        <v>0</v>
      </c>
      <c r="E19" s="37">
        <v>896</v>
      </c>
      <c r="F19" s="37">
        <v>242</v>
      </c>
      <c r="G19" s="37">
        <v>4</v>
      </c>
      <c r="H19" s="75">
        <v>1822</v>
      </c>
      <c r="I19" s="7">
        <v>107</v>
      </c>
      <c r="J19" s="76">
        <v>1</v>
      </c>
      <c r="K19" s="75">
        <v>1526</v>
      </c>
      <c r="L19" s="7">
        <v>77</v>
      </c>
      <c r="M19" s="76">
        <v>4</v>
      </c>
    </row>
    <row r="20" spans="1:13" x14ac:dyDescent="0.25">
      <c r="A20" s="36" t="s">
        <v>13</v>
      </c>
      <c r="B20" s="37">
        <v>463</v>
      </c>
      <c r="C20" s="37">
        <v>83</v>
      </c>
      <c r="D20" s="37">
        <v>7</v>
      </c>
      <c r="E20" s="37">
        <v>630</v>
      </c>
      <c r="F20" s="37">
        <v>101</v>
      </c>
      <c r="G20" s="37">
        <v>11</v>
      </c>
      <c r="H20" s="75">
        <v>752</v>
      </c>
      <c r="I20" s="7">
        <v>75</v>
      </c>
      <c r="J20" s="76">
        <v>15</v>
      </c>
      <c r="K20" s="75">
        <v>537</v>
      </c>
      <c r="L20" s="7">
        <v>79</v>
      </c>
      <c r="M20" s="76">
        <v>24</v>
      </c>
    </row>
    <row r="21" spans="1:13" x14ac:dyDescent="0.25">
      <c r="A21" s="36" t="s">
        <v>14</v>
      </c>
      <c r="B21" s="37">
        <v>1419</v>
      </c>
      <c r="C21" s="37">
        <v>551</v>
      </c>
      <c r="D21" s="37">
        <v>58</v>
      </c>
      <c r="E21" s="37">
        <v>1605</v>
      </c>
      <c r="F21" s="37">
        <v>1018</v>
      </c>
      <c r="G21" s="37">
        <v>1011</v>
      </c>
      <c r="H21" s="75">
        <v>1786</v>
      </c>
      <c r="I21" s="7">
        <v>780</v>
      </c>
      <c r="J21" s="76">
        <v>440</v>
      </c>
      <c r="K21" s="75">
        <v>1712</v>
      </c>
      <c r="L21" s="7">
        <v>629</v>
      </c>
      <c r="M21" s="76">
        <v>202</v>
      </c>
    </row>
    <row r="22" spans="1:13" x14ac:dyDescent="0.25">
      <c r="A22" s="36" t="s">
        <v>15</v>
      </c>
      <c r="B22" s="37">
        <v>174</v>
      </c>
      <c r="C22" s="37">
        <v>60</v>
      </c>
      <c r="D22" s="37">
        <v>0</v>
      </c>
      <c r="E22" s="37">
        <v>350</v>
      </c>
      <c r="F22" s="37">
        <v>109</v>
      </c>
      <c r="G22" s="37">
        <v>0</v>
      </c>
      <c r="H22" s="75">
        <v>302</v>
      </c>
      <c r="I22" s="7">
        <v>56</v>
      </c>
      <c r="J22" s="76">
        <v>3</v>
      </c>
      <c r="K22" s="75">
        <v>204</v>
      </c>
      <c r="L22" s="7">
        <v>26</v>
      </c>
      <c r="M22" s="76">
        <v>5</v>
      </c>
    </row>
    <row r="23" spans="1:13" x14ac:dyDescent="0.25">
      <c r="A23" s="36" t="s">
        <v>16</v>
      </c>
      <c r="B23" s="37">
        <v>928</v>
      </c>
      <c r="C23" s="37">
        <v>296</v>
      </c>
      <c r="D23" s="37">
        <v>24</v>
      </c>
      <c r="E23" s="37">
        <v>1207</v>
      </c>
      <c r="F23" s="37">
        <v>245</v>
      </c>
      <c r="G23" s="37">
        <v>24</v>
      </c>
      <c r="H23" s="75">
        <v>1917</v>
      </c>
      <c r="I23" s="7">
        <v>156</v>
      </c>
      <c r="J23" s="76">
        <v>4</v>
      </c>
      <c r="K23" s="75">
        <v>1895</v>
      </c>
      <c r="L23" s="7">
        <v>91</v>
      </c>
      <c r="M23" s="76">
        <v>2</v>
      </c>
    </row>
    <row r="24" spans="1:13" x14ac:dyDescent="0.25">
      <c r="A24" s="36" t="s">
        <v>17</v>
      </c>
      <c r="B24" s="37">
        <v>432</v>
      </c>
      <c r="C24" s="37">
        <v>374</v>
      </c>
      <c r="D24" s="37">
        <v>64</v>
      </c>
      <c r="E24" s="37">
        <v>616</v>
      </c>
      <c r="F24" s="37">
        <v>449</v>
      </c>
      <c r="G24" s="37">
        <v>154</v>
      </c>
      <c r="H24" s="75">
        <v>683</v>
      </c>
      <c r="I24" s="7">
        <v>305</v>
      </c>
      <c r="J24" s="76">
        <v>113</v>
      </c>
      <c r="K24" s="75">
        <v>528</v>
      </c>
      <c r="L24" s="7">
        <v>876</v>
      </c>
      <c r="M24" s="76">
        <v>398</v>
      </c>
    </row>
    <row r="25" spans="1:13" x14ac:dyDescent="0.25">
      <c r="A25" s="36" t="s">
        <v>18</v>
      </c>
      <c r="B25" s="37">
        <v>817</v>
      </c>
      <c r="C25" s="37">
        <v>170</v>
      </c>
      <c r="D25" s="37">
        <v>3</v>
      </c>
      <c r="E25" s="37">
        <v>807</v>
      </c>
      <c r="F25" s="37">
        <v>351</v>
      </c>
      <c r="G25" s="37">
        <v>15</v>
      </c>
      <c r="H25" s="75">
        <v>907</v>
      </c>
      <c r="I25" s="7">
        <v>268</v>
      </c>
      <c r="J25" s="76">
        <v>19</v>
      </c>
      <c r="K25" s="75">
        <v>645</v>
      </c>
      <c r="L25" s="7">
        <v>398</v>
      </c>
      <c r="M25" s="76">
        <v>12</v>
      </c>
    </row>
    <row r="26" spans="1:13" x14ac:dyDescent="0.25">
      <c r="A26" s="36" t="s">
        <v>19</v>
      </c>
      <c r="B26" s="37">
        <v>234</v>
      </c>
      <c r="C26" s="37">
        <v>37</v>
      </c>
      <c r="D26" s="37">
        <v>1</v>
      </c>
      <c r="E26" s="37">
        <v>383</v>
      </c>
      <c r="F26" s="37">
        <v>75</v>
      </c>
      <c r="G26" s="37">
        <v>2</v>
      </c>
      <c r="H26" s="75">
        <v>301</v>
      </c>
      <c r="I26" s="7">
        <v>100</v>
      </c>
      <c r="J26" s="76">
        <v>0</v>
      </c>
      <c r="K26" s="75">
        <v>241</v>
      </c>
      <c r="L26" s="7">
        <v>103</v>
      </c>
      <c r="M26" s="76">
        <v>2</v>
      </c>
    </row>
    <row r="27" spans="1:13" ht="15.75" thickBot="1" x14ac:dyDescent="0.3">
      <c r="A27" s="33" t="s">
        <v>20</v>
      </c>
      <c r="B27" s="38">
        <v>824</v>
      </c>
      <c r="C27" s="38">
        <v>267</v>
      </c>
      <c r="D27" s="38">
        <v>4</v>
      </c>
      <c r="E27" s="38">
        <v>1130</v>
      </c>
      <c r="F27" s="38">
        <v>246</v>
      </c>
      <c r="G27" s="38">
        <v>34</v>
      </c>
      <c r="H27" s="77">
        <v>1026</v>
      </c>
      <c r="I27" s="78">
        <v>169</v>
      </c>
      <c r="J27" s="79">
        <v>8</v>
      </c>
      <c r="K27" s="77">
        <v>563</v>
      </c>
      <c r="L27" s="78">
        <v>373</v>
      </c>
      <c r="M27" s="79">
        <v>5</v>
      </c>
    </row>
    <row r="28" spans="1:13" x14ac:dyDescent="0.25">
      <c r="A28" s="39" t="s">
        <v>122</v>
      </c>
    </row>
    <row r="29" spans="1:13" x14ac:dyDescent="0.25">
      <c r="A29" s="80" t="s">
        <v>327</v>
      </c>
    </row>
  </sheetData>
  <mergeCells count="5">
    <mergeCell ref="B4:D4"/>
    <mergeCell ref="E4:G4"/>
    <mergeCell ref="H4:J4"/>
    <mergeCell ref="B3:M3"/>
    <mergeCell ref="K4:M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20.7109375" customWidth="1"/>
  </cols>
  <sheetData>
    <row r="1" spans="1:16" ht="44.25" customHeight="1" thickBot="1" x14ac:dyDescent="0.3">
      <c r="A1" t="s">
        <v>365</v>
      </c>
      <c r="C1" s="119" t="s">
        <v>381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5.75" hidden="1" customHeight="1" thickBot="1" x14ac:dyDescent="0.3"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45.75" thickBot="1" x14ac:dyDescent="0.3">
      <c r="A3" s="104" t="s">
        <v>368</v>
      </c>
      <c r="B3" s="104" t="s">
        <v>367</v>
      </c>
      <c r="C3" s="90" t="s">
        <v>364</v>
      </c>
      <c r="D3" s="90" t="s">
        <v>19</v>
      </c>
      <c r="E3" s="90" t="s">
        <v>18</v>
      </c>
      <c r="F3" s="90" t="s">
        <v>4</v>
      </c>
      <c r="G3" s="90" t="s">
        <v>2</v>
      </c>
      <c r="H3" s="90" t="s">
        <v>9</v>
      </c>
      <c r="I3" s="90" t="s">
        <v>20</v>
      </c>
      <c r="J3" s="90" t="s">
        <v>14</v>
      </c>
      <c r="K3" s="90" t="s">
        <v>8</v>
      </c>
      <c r="L3" s="90" t="s">
        <v>15</v>
      </c>
      <c r="M3" s="90" t="s">
        <v>17</v>
      </c>
      <c r="N3" s="90" t="s">
        <v>5</v>
      </c>
      <c r="O3" s="90" t="s">
        <v>13</v>
      </c>
      <c r="P3" s="105" t="s">
        <v>366</v>
      </c>
    </row>
    <row r="4" spans="1:16" ht="34.5" thickBot="1" x14ac:dyDescent="0.3">
      <c r="A4" s="102" t="s">
        <v>370</v>
      </c>
      <c r="B4" s="92">
        <v>856</v>
      </c>
      <c r="C4" s="92">
        <v>299</v>
      </c>
      <c r="D4" s="92">
        <v>100</v>
      </c>
      <c r="E4" s="92">
        <v>171</v>
      </c>
      <c r="F4" s="92">
        <v>537</v>
      </c>
      <c r="G4" s="92">
        <v>669</v>
      </c>
      <c r="H4" s="92">
        <v>121</v>
      </c>
      <c r="I4" s="92">
        <v>698</v>
      </c>
      <c r="J4" s="92">
        <v>1194</v>
      </c>
      <c r="K4" s="92">
        <v>524</v>
      </c>
      <c r="L4" s="92">
        <v>689</v>
      </c>
      <c r="M4" s="92">
        <v>1783</v>
      </c>
      <c r="N4" s="92">
        <v>85</v>
      </c>
      <c r="O4" s="92">
        <v>588</v>
      </c>
      <c r="P4" s="93">
        <v>8314</v>
      </c>
    </row>
    <row r="5" spans="1:16" ht="34.5" thickBot="1" x14ac:dyDescent="0.3">
      <c r="A5" s="102" t="s">
        <v>371</v>
      </c>
      <c r="B5" s="92">
        <v>90</v>
      </c>
      <c r="C5" s="92">
        <v>17</v>
      </c>
      <c r="D5" s="92">
        <v>3</v>
      </c>
      <c r="E5" s="92">
        <v>14</v>
      </c>
      <c r="F5" s="92">
        <v>25</v>
      </c>
      <c r="G5" s="92">
        <v>48</v>
      </c>
      <c r="H5" s="92">
        <v>8</v>
      </c>
      <c r="I5" s="92">
        <v>23</v>
      </c>
      <c r="J5" s="92">
        <v>80</v>
      </c>
      <c r="K5" s="92">
        <v>42</v>
      </c>
      <c r="L5" s="92">
        <v>54</v>
      </c>
      <c r="M5" s="92">
        <v>98</v>
      </c>
      <c r="N5" s="92">
        <v>5</v>
      </c>
      <c r="O5" s="92">
        <v>32</v>
      </c>
      <c r="P5" s="93">
        <v>539</v>
      </c>
    </row>
    <row r="6" spans="1:16" ht="34.5" thickBot="1" x14ac:dyDescent="0.3">
      <c r="A6" s="102" t="s">
        <v>372</v>
      </c>
      <c r="B6" s="92">
        <v>946</v>
      </c>
      <c r="C6" s="92">
        <v>316</v>
      </c>
      <c r="D6" s="92">
        <v>103</v>
      </c>
      <c r="E6" s="92">
        <v>185</v>
      </c>
      <c r="F6" s="92">
        <v>562</v>
      </c>
      <c r="G6" s="92">
        <v>717</v>
      </c>
      <c r="H6" s="92">
        <v>129</v>
      </c>
      <c r="I6" s="92">
        <v>721</v>
      </c>
      <c r="J6" s="92">
        <v>1274</v>
      </c>
      <c r="K6" s="92">
        <v>566</v>
      </c>
      <c r="L6" s="92">
        <v>743</v>
      </c>
      <c r="M6" s="92">
        <v>1881</v>
      </c>
      <c r="N6" s="92">
        <v>90</v>
      </c>
      <c r="O6" s="92">
        <v>620</v>
      </c>
      <c r="P6" s="93">
        <v>8853</v>
      </c>
    </row>
    <row r="7" spans="1:16" ht="45.75" thickBot="1" x14ac:dyDescent="0.3">
      <c r="A7" s="102" t="s">
        <v>369</v>
      </c>
      <c r="B7" s="94">
        <v>9.5000000000000001E-2</v>
      </c>
      <c r="C7" s="94">
        <v>5.3999999999999999E-2</v>
      </c>
      <c r="D7" s="94">
        <v>2.9000000000000001E-2</v>
      </c>
      <c r="E7" s="94">
        <v>7.5999999999999998E-2</v>
      </c>
      <c r="F7" s="94">
        <v>4.3999999999999997E-2</v>
      </c>
      <c r="G7" s="94">
        <v>6.7000000000000004E-2</v>
      </c>
      <c r="H7" s="94">
        <v>6.2E-2</v>
      </c>
      <c r="I7" s="94">
        <v>3.2000000000000001E-2</v>
      </c>
      <c r="J7" s="94">
        <v>6.3E-2</v>
      </c>
      <c r="K7" s="94">
        <v>7.3999999999999996E-2</v>
      </c>
      <c r="L7" s="94">
        <v>7.2999999999999995E-2</v>
      </c>
      <c r="M7" s="94">
        <v>5.1999999999999998E-2</v>
      </c>
      <c r="N7" s="94">
        <v>5.6000000000000001E-2</v>
      </c>
      <c r="O7" s="94">
        <v>5.1999999999999998E-2</v>
      </c>
      <c r="P7" s="95">
        <v>6.0999999999999999E-2</v>
      </c>
    </row>
    <row r="8" spans="1:16" ht="34.5" thickBot="1" x14ac:dyDescent="0.3">
      <c r="A8" s="103" t="s">
        <v>373</v>
      </c>
      <c r="B8" s="96">
        <v>1548</v>
      </c>
      <c r="C8" s="96">
        <v>478</v>
      </c>
      <c r="D8" s="96">
        <v>65</v>
      </c>
      <c r="E8" s="96">
        <v>138</v>
      </c>
      <c r="F8" s="96">
        <v>543</v>
      </c>
      <c r="G8" s="96">
        <v>495</v>
      </c>
      <c r="H8" s="96">
        <v>106</v>
      </c>
      <c r="I8" s="96">
        <v>591</v>
      </c>
      <c r="J8" s="96">
        <v>1247</v>
      </c>
      <c r="K8" s="96">
        <v>561</v>
      </c>
      <c r="L8" s="96">
        <v>560</v>
      </c>
      <c r="M8" s="96">
        <v>1420</v>
      </c>
      <c r="N8" s="96">
        <v>103</v>
      </c>
      <c r="O8" s="96">
        <v>536</v>
      </c>
      <c r="P8" s="97">
        <v>8391</v>
      </c>
    </row>
    <row r="9" spans="1:16" ht="34.5" thickBot="1" x14ac:dyDescent="0.3">
      <c r="A9" s="103" t="s">
        <v>374</v>
      </c>
      <c r="B9" s="96">
        <v>342</v>
      </c>
      <c r="C9" s="96">
        <v>57</v>
      </c>
      <c r="D9" s="96">
        <v>5</v>
      </c>
      <c r="E9" s="96">
        <v>39</v>
      </c>
      <c r="F9" s="96">
        <v>70</v>
      </c>
      <c r="G9" s="96">
        <v>140</v>
      </c>
      <c r="H9" s="96">
        <v>17</v>
      </c>
      <c r="I9" s="96">
        <v>46</v>
      </c>
      <c r="J9" s="96">
        <v>174</v>
      </c>
      <c r="K9" s="96">
        <v>106</v>
      </c>
      <c r="L9" s="96">
        <v>57</v>
      </c>
      <c r="M9" s="96">
        <v>131</v>
      </c>
      <c r="N9" s="96">
        <v>13</v>
      </c>
      <c r="O9" s="96">
        <v>57</v>
      </c>
      <c r="P9" s="97">
        <v>1254</v>
      </c>
    </row>
    <row r="10" spans="1:16" ht="34.5" thickBot="1" x14ac:dyDescent="0.3">
      <c r="A10" s="103" t="s">
        <v>375</v>
      </c>
      <c r="B10" s="96">
        <v>1890</v>
      </c>
      <c r="C10" s="96">
        <v>535</v>
      </c>
      <c r="D10" s="96">
        <v>70</v>
      </c>
      <c r="E10" s="96">
        <v>177</v>
      </c>
      <c r="F10" s="96">
        <v>613</v>
      </c>
      <c r="G10" s="96">
        <v>635</v>
      </c>
      <c r="H10" s="96">
        <v>123</v>
      </c>
      <c r="I10" s="96">
        <v>637</v>
      </c>
      <c r="J10" s="96">
        <v>1421</v>
      </c>
      <c r="K10" s="96">
        <v>667</v>
      </c>
      <c r="L10" s="96">
        <v>617</v>
      </c>
      <c r="M10" s="96">
        <v>1551</v>
      </c>
      <c r="N10" s="96">
        <v>116</v>
      </c>
      <c r="O10" s="96">
        <v>593</v>
      </c>
      <c r="P10" s="97">
        <v>9645</v>
      </c>
    </row>
    <row r="11" spans="1:16" ht="45.75" thickBot="1" x14ac:dyDescent="0.3">
      <c r="A11" s="103" t="s">
        <v>376</v>
      </c>
      <c r="B11" s="98">
        <v>0.18099999999999999</v>
      </c>
      <c r="C11" s="98">
        <v>0.107</v>
      </c>
      <c r="D11" s="98">
        <v>7.0999999999999994E-2</v>
      </c>
      <c r="E11" s="98">
        <v>0.22</v>
      </c>
      <c r="F11" s="98">
        <v>0.114</v>
      </c>
      <c r="G11" s="98">
        <v>0.22</v>
      </c>
      <c r="H11" s="98">
        <v>0.13800000000000001</v>
      </c>
      <c r="I11" s="98">
        <v>7.1999999999999995E-2</v>
      </c>
      <c r="J11" s="98">
        <v>0.122</v>
      </c>
      <c r="K11" s="98">
        <v>0.159</v>
      </c>
      <c r="L11" s="98">
        <v>9.1999999999999998E-2</v>
      </c>
      <c r="M11" s="98">
        <v>8.4000000000000005E-2</v>
      </c>
      <c r="N11" s="98">
        <v>0.112</v>
      </c>
      <c r="O11" s="98">
        <v>9.6000000000000002E-2</v>
      </c>
      <c r="P11" s="99">
        <v>0.13</v>
      </c>
    </row>
    <row r="12" spans="1:16" ht="34.5" thickBot="1" x14ac:dyDescent="0.3">
      <c r="A12" s="104" t="s">
        <v>377</v>
      </c>
      <c r="B12" s="90">
        <v>479</v>
      </c>
      <c r="C12" s="90">
        <v>85</v>
      </c>
      <c r="D12" s="90">
        <v>13</v>
      </c>
      <c r="E12" s="90">
        <v>12</v>
      </c>
      <c r="F12" s="90">
        <v>112</v>
      </c>
      <c r="G12" s="90">
        <v>195</v>
      </c>
      <c r="H12" s="90">
        <v>17</v>
      </c>
      <c r="I12" s="90">
        <v>112</v>
      </c>
      <c r="J12" s="90">
        <v>295</v>
      </c>
      <c r="K12" s="90">
        <v>144</v>
      </c>
      <c r="L12" s="90">
        <v>146</v>
      </c>
      <c r="M12" s="90">
        <v>337</v>
      </c>
      <c r="N12" s="90">
        <v>18</v>
      </c>
      <c r="O12" s="90">
        <v>84</v>
      </c>
      <c r="P12" s="91">
        <v>2049</v>
      </c>
    </row>
    <row r="13" spans="1:16" ht="57" customHeight="1" thickBot="1" x14ac:dyDescent="0.3">
      <c r="A13" s="104" t="s">
        <v>378</v>
      </c>
      <c r="B13" s="90">
        <v>2357</v>
      </c>
      <c r="C13" s="90">
        <v>766</v>
      </c>
      <c r="D13" s="90">
        <v>160</v>
      </c>
      <c r="E13" s="90">
        <v>350</v>
      </c>
      <c r="F13" s="90">
        <v>1058</v>
      </c>
      <c r="G13" s="90">
        <v>1157</v>
      </c>
      <c r="H13" s="90">
        <v>235</v>
      </c>
      <c r="I13" s="90">
        <v>1246</v>
      </c>
      <c r="J13" s="90">
        <v>2399</v>
      </c>
      <c r="K13" s="90">
        <v>1089</v>
      </c>
      <c r="L13" s="90">
        <v>1213</v>
      </c>
      <c r="M13" s="90">
        <v>2958</v>
      </c>
      <c r="N13" s="90">
        <v>188</v>
      </c>
      <c r="O13" s="90">
        <v>1121</v>
      </c>
      <c r="P13" s="91">
        <v>16297</v>
      </c>
    </row>
    <row r="14" spans="1:16" ht="45.75" thickBot="1" x14ac:dyDescent="0.3">
      <c r="A14" s="104" t="s">
        <v>379</v>
      </c>
      <c r="B14" s="100">
        <v>0.16900000000000001</v>
      </c>
      <c r="C14" s="100">
        <v>0.1</v>
      </c>
      <c r="D14" s="100">
        <v>7.4999999999999997E-2</v>
      </c>
      <c r="E14" s="100">
        <v>3.3000000000000002E-2</v>
      </c>
      <c r="F14" s="100">
        <v>9.6000000000000002E-2</v>
      </c>
      <c r="G14" s="100">
        <v>0.14399999999999999</v>
      </c>
      <c r="H14" s="100">
        <v>6.7000000000000004E-2</v>
      </c>
      <c r="I14" s="100">
        <v>8.2000000000000003E-2</v>
      </c>
      <c r="J14" s="100">
        <v>0.11</v>
      </c>
      <c r="K14" s="100">
        <v>0.11700000000000001</v>
      </c>
      <c r="L14" s="100">
        <v>0.107</v>
      </c>
      <c r="M14" s="100">
        <v>0.10199999999999999</v>
      </c>
      <c r="N14" s="100">
        <v>8.6999999999999994E-2</v>
      </c>
      <c r="O14" s="100">
        <v>7.0000000000000007E-2</v>
      </c>
      <c r="P14" s="101">
        <v>0.112</v>
      </c>
    </row>
    <row r="15" spans="1:16" ht="51.75" customHeight="1" thickBot="1" x14ac:dyDescent="0.3">
      <c r="A15" s="121" t="s">
        <v>380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3"/>
    </row>
  </sheetData>
  <mergeCells count="2">
    <mergeCell ref="C1:P2"/>
    <mergeCell ref="A15:P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ColWidth="9.140625" defaultRowHeight="12.75" x14ac:dyDescent="0.2"/>
  <cols>
    <col min="1" max="1" width="22" style="5" customWidth="1"/>
    <col min="2" max="14" width="13.28515625" style="5" customWidth="1"/>
    <col min="15" max="16384" width="9.140625" style="5"/>
  </cols>
  <sheetData>
    <row r="1" spans="1:15" x14ac:dyDescent="0.2">
      <c r="A1" s="6" t="s">
        <v>130</v>
      </c>
      <c r="B1" s="6" t="s">
        <v>211</v>
      </c>
    </row>
    <row r="2" spans="1:15" x14ac:dyDescent="0.2">
      <c r="A2" s="18"/>
    </row>
    <row r="3" spans="1:15" x14ac:dyDescent="0.2">
      <c r="B3" s="106" t="s">
        <v>68</v>
      </c>
      <c r="C3" s="106"/>
      <c r="D3" s="106"/>
      <c r="E3" s="106"/>
      <c r="F3" s="106"/>
      <c r="G3" s="106"/>
      <c r="H3" s="106" t="s">
        <v>69</v>
      </c>
      <c r="I3" s="106"/>
      <c r="J3" s="106"/>
      <c r="K3" s="106"/>
      <c r="L3" s="106"/>
      <c r="M3" s="106"/>
      <c r="N3" s="106"/>
    </row>
    <row r="4" spans="1:15" ht="25.5" customHeight="1" x14ac:dyDescent="0.2">
      <c r="A4" s="40" t="s">
        <v>21</v>
      </c>
      <c r="B4" s="40" t="s">
        <v>36</v>
      </c>
      <c r="C4" s="40" t="s">
        <v>26</v>
      </c>
      <c r="D4" s="40" t="s">
        <v>29</v>
      </c>
      <c r="E4" s="40" t="s">
        <v>37</v>
      </c>
      <c r="F4" s="40" t="s">
        <v>38</v>
      </c>
      <c r="G4" s="40" t="s">
        <v>39</v>
      </c>
      <c r="H4" s="40" t="s">
        <v>36</v>
      </c>
      <c r="I4" s="40" t="s">
        <v>26</v>
      </c>
      <c r="J4" s="40" t="s">
        <v>29</v>
      </c>
      <c r="K4" s="40" t="s">
        <v>40</v>
      </c>
      <c r="L4" s="40" t="s">
        <v>38</v>
      </c>
      <c r="M4" s="40" t="s">
        <v>67</v>
      </c>
      <c r="N4" s="40" t="s">
        <v>30</v>
      </c>
    </row>
    <row r="5" spans="1:15" ht="27.75" x14ac:dyDescent="0.2">
      <c r="A5" s="41" t="s">
        <v>33</v>
      </c>
      <c r="B5" s="42" t="s">
        <v>168</v>
      </c>
      <c r="C5" s="43"/>
      <c r="D5" s="43"/>
      <c r="E5" s="42" t="s">
        <v>171</v>
      </c>
      <c r="F5" s="42" t="s">
        <v>41</v>
      </c>
      <c r="G5" s="42" t="s">
        <v>34</v>
      </c>
      <c r="H5" s="42" t="s">
        <v>168</v>
      </c>
      <c r="I5" s="43"/>
      <c r="J5" s="43"/>
      <c r="K5" s="42" t="s">
        <v>169</v>
      </c>
      <c r="L5" s="42" t="s">
        <v>41</v>
      </c>
      <c r="M5" s="42" t="s">
        <v>170</v>
      </c>
      <c r="N5" s="42" t="s">
        <v>34</v>
      </c>
    </row>
    <row r="6" spans="1:15" s="6" customFormat="1" x14ac:dyDescent="0.2">
      <c r="A6" s="6" t="s">
        <v>131</v>
      </c>
      <c r="B6" s="14">
        <v>50129</v>
      </c>
      <c r="C6" s="14">
        <v>13140</v>
      </c>
      <c r="D6" s="14">
        <v>37368</v>
      </c>
      <c r="E6" s="14">
        <v>2654</v>
      </c>
      <c r="F6" s="14">
        <v>1689</v>
      </c>
      <c r="G6" s="14">
        <f t="shared" ref="G6" si="0">SUM(G7:G27)</f>
        <v>104980</v>
      </c>
      <c r="H6" s="14">
        <v>2733</v>
      </c>
      <c r="I6" s="14">
        <v>617</v>
      </c>
      <c r="J6" s="14">
        <v>2041</v>
      </c>
      <c r="K6" s="14">
        <v>108</v>
      </c>
      <c r="L6" s="14">
        <v>31</v>
      </c>
      <c r="M6" s="14">
        <v>2136</v>
      </c>
      <c r="N6" s="14">
        <v>7666</v>
      </c>
      <c r="O6" s="14"/>
    </row>
    <row r="7" spans="1:15" x14ac:dyDescent="0.2">
      <c r="A7" s="5" t="s">
        <v>132</v>
      </c>
      <c r="B7" s="7">
        <v>11242</v>
      </c>
      <c r="C7" s="7">
        <v>527</v>
      </c>
      <c r="D7" s="7">
        <v>7033</v>
      </c>
      <c r="E7" s="7">
        <v>105</v>
      </c>
      <c r="F7" s="7">
        <v>141</v>
      </c>
      <c r="G7" s="14">
        <f t="shared" ref="G7:G27" si="1">SUM(B7:F7)</f>
        <v>19048</v>
      </c>
      <c r="H7" s="7">
        <v>382</v>
      </c>
      <c r="I7" s="7">
        <v>92</v>
      </c>
      <c r="J7" s="7">
        <v>286</v>
      </c>
      <c r="K7" s="7">
        <v>29</v>
      </c>
      <c r="L7" s="7">
        <v>12</v>
      </c>
      <c r="M7" s="7">
        <v>160</v>
      </c>
      <c r="N7" s="7">
        <v>961</v>
      </c>
      <c r="O7" s="14"/>
    </row>
    <row r="8" spans="1:15" x14ac:dyDescent="0.2">
      <c r="A8" s="5" t="s">
        <v>1</v>
      </c>
      <c r="B8" s="7">
        <v>4418</v>
      </c>
      <c r="C8" s="7">
        <v>567</v>
      </c>
      <c r="D8" s="7">
        <v>3089</v>
      </c>
      <c r="E8" s="7">
        <v>9</v>
      </c>
      <c r="F8" s="7">
        <v>0</v>
      </c>
      <c r="G8" s="14">
        <f t="shared" si="1"/>
        <v>8083</v>
      </c>
      <c r="H8" s="7">
        <v>142</v>
      </c>
      <c r="I8" s="7">
        <v>28</v>
      </c>
      <c r="J8" s="7">
        <v>53</v>
      </c>
      <c r="K8" s="7">
        <v>1</v>
      </c>
      <c r="L8" s="7">
        <v>0</v>
      </c>
      <c r="M8" s="7">
        <v>13</v>
      </c>
      <c r="N8" s="7">
        <v>237</v>
      </c>
      <c r="O8" s="14"/>
    </row>
    <row r="9" spans="1:15" x14ac:dyDescent="0.2">
      <c r="A9" s="5" t="s">
        <v>2</v>
      </c>
      <c r="B9" s="7">
        <v>1373</v>
      </c>
      <c r="C9" s="7">
        <v>816</v>
      </c>
      <c r="D9" s="7">
        <v>1166</v>
      </c>
      <c r="E9" s="7">
        <v>551</v>
      </c>
      <c r="F9" s="7">
        <v>0</v>
      </c>
      <c r="G9" s="14">
        <f t="shared" si="1"/>
        <v>3906</v>
      </c>
      <c r="H9" s="7">
        <v>91</v>
      </c>
      <c r="I9" s="7">
        <v>21</v>
      </c>
      <c r="J9" s="7">
        <v>98</v>
      </c>
      <c r="K9" s="7">
        <v>1</v>
      </c>
      <c r="L9" s="7">
        <v>0</v>
      </c>
      <c r="M9" s="7">
        <v>69</v>
      </c>
      <c r="N9" s="7">
        <v>280</v>
      </c>
      <c r="O9" s="14"/>
    </row>
    <row r="10" spans="1:15" x14ac:dyDescent="0.2">
      <c r="A10" s="5" t="s">
        <v>3</v>
      </c>
      <c r="B10" s="7">
        <v>1549</v>
      </c>
      <c r="C10" s="7">
        <v>124</v>
      </c>
      <c r="D10" s="7">
        <v>1062</v>
      </c>
      <c r="E10" s="7">
        <v>0</v>
      </c>
      <c r="F10" s="7">
        <v>0</v>
      </c>
      <c r="G10" s="14">
        <f t="shared" si="1"/>
        <v>2735</v>
      </c>
      <c r="H10" s="7">
        <v>64</v>
      </c>
      <c r="I10" s="7">
        <v>3</v>
      </c>
      <c r="J10" s="7">
        <v>37</v>
      </c>
      <c r="K10" s="7">
        <v>0</v>
      </c>
      <c r="L10" s="7">
        <v>0</v>
      </c>
      <c r="M10" s="7">
        <v>0</v>
      </c>
      <c r="N10" s="7">
        <v>104</v>
      </c>
      <c r="O10" s="14"/>
    </row>
    <row r="11" spans="1:15" x14ac:dyDescent="0.2">
      <c r="A11" s="5" t="s">
        <v>4</v>
      </c>
      <c r="B11" s="7">
        <v>1125</v>
      </c>
      <c r="C11" s="7">
        <v>235</v>
      </c>
      <c r="D11" s="7">
        <v>1074</v>
      </c>
      <c r="E11" s="7">
        <v>0</v>
      </c>
      <c r="F11" s="7">
        <v>0</v>
      </c>
      <c r="G11" s="14">
        <f t="shared" si="1"/>
        <v>2434</v>
      </c>
      <c r="H11" s="7">
        <v>118</v>
      </c>
      <c r="I11" s="7">
        <v>17</v>
      </c>
      <c r="J11" s="7">
        <v>71</v>
      </c>
      <c r="K11" s="7">
        <v>1</v>
      </c>
      <c r="L11" s="7">
        <v>0</v>
      </c>
      <c r="M11" s="7">
        <v>2</v>
      </c>
      <c r="N11" s="7">
        <v>209</v>
      </c>
      <c r="O11" s="14"/>
    </row>
    <row r="12" spans="1:15" x14ac:dyDescent="0.2">
      <c r="A12" s="5" t="s">
        <v>5</v>
      </c>
      <c r="B12" s="7">
        <v>1865</v>
      </c>
      <c r="C12" s="7">
        <v>40</v>
      </c>
      <c r="D12" s="7">
        <v>1700</v>
      </c>
      <c r="E12" s="7">
        <v>2</v>
      </c>
      <c r="F12" s="7">
        <v>0</v>
      </c>
      <c r="G12" s="14">
        <f t="shared" si="1"/>
        <v>3607</v>
      </c>
      <c r="H12" s="7">
        <v>101</v>
      </c>
      <c r="I12" s="7">
        <v>28</v>
      </c>
      <c r="J12" s="7">
        <v>272</v>
      </c>
      <c r="K12" s="7">
        <v>15</v>
      </c>
      <c r="L12" s="7">
        <v>0</v>
      </c>
      <c r="M12" s="7">
        <v>226</v>
      </c>
      <c r="N12" s="7">
        <v>642</v>
      </c>
      <c r="O12" s="14"/>
    </row>
    <row r="13" spans="1:15" x14ac:dyDescent="0.2">
      <c r="A13" s="5" t="s">
        <v>6</v>
      </c>
      <c r="B13" s="7">
        <v>1605</v>
      </c>
      <c r="C13" s="7">
        <v>24</v>
      </c>
      <c r="D13" s="7">
        <v>998</v>
      </c>
      <c r="E13" s="7">
        <v>3</v>
      </c>
      <c r="F13" s="7">
        <v>0</v>
      </c>
      <c r="G13" s="14">
        <f t="shared" si="1"/>
        <v>2630</v>
      </c>
      <c r="H13" s="7">
        <v>36</v>
      </c>
      <c r="I13" s="7">
        <v>3</v>
      </c>
      <c r="J13" s="7">
        <v>6</v>
      </c>
      <c r="K13" s="7">
        <v>1</v>
      </c>
      <c r="L13" s="7">
        <v>0</v>
      </c>
      <c r="M13" s="7">
        <v>4</v>
      </c>
      <c r="N13" s="7">
        <v>50</v>
      </c>
      <c r="O13" s="14"/>
    </row>
    <row r="14" spans="1:15" x14ac:dyDescent="0.2">
      <c r="A14" s="5" t="s">
        <v>7</v>
      </c>
      <c r="B14" s="7">
        <v>1414</v>
      </c>
      <c r="C14" s="7">
        <v>7</v>
      </c>
      <c r="D14" s="7">
        <v>1067</v>
      </c>
      <c r="E14" s="7">
        <v>0</v>
      </c>
      <c r="F14" s="7">
        <v>0</v>
      </c>
      <c r="G14" s="14">
        <f t="shared" si="1"/>
        <v>2488</v>
      </c>
      <c r="H14" s="7">
        <v>11</v>
      </c>
      <c r="I14" s="7">
        <v>0</v>
      </c>
      <c r="J14" s="7">
        <v>62</v>
      </c>
      <c r="K14" s="7">
        <v>1</v>
      </c>
      <c r="L14" s="7">
        <v>0</v>
      </c>
      <c r="M14" s="7">
        <v>4</v>
      </c>
      <c r="N14" s="7">
        <v>78</v>
      </c>
      <c r="O14" s="14"/>
    </row>
    <row r="15" spans="1:15" x14ac:dyDescent="0.2">
      <c r="A15" s="5" t="s">
        <v>8</v>
      </c>
      <c r="B15" s="7">
        <v>2643</v>
      </c>
      <c r="C15" s="7">
        <v>2128</v>
      </c>
      <c r="D15" s="7">
        <v>2156</v>
      </c>
      <c r="E15" s="7">
        <v>200</v>
      </c>
      <c r="F15" s="7">
        <v>1005</v>
      </c>
      <c r="G15" s="14">
        <f t="shared" si="1"/>
        <v>8132</v>
      </c>
      <c r="H15" s="7">
        <v>193</v>
      </c>
      <c r="I15" s="7">
        <v>81</v>
      </c>
      <c r="J15" s="7">
        <v>100</v>
      </c>
      <c r="K15" s="7">
        <v>5</v>
      </c>
      <c r="L15" s="7">
        <v>3</v>
      </c>
      <c r="M15" s="7">
        <v>280</v>
      </c>
      <c r="N15" s="7">
        <v>662</v>
      </c>
      <c r="O15" s="14"/>
    </row>
    <row r="16" spans="1:15" x14ac:dyDescent="0.2">
      <c r="A16" s="5" t="s">
        <v>9</v>
      </c>
      <c r="B16" s="7">
        <v>541</v>
      </c>
      <c r="C16" s="7">
        <v>4</v>
      </c>
      <c r="D16" s="7">
        <v>368</v>
      </c>
      <c r="E16" s="7">
        <v>2</v>
      </c>
      <c r="F16" s="7">
        <v>0</v>
      </c>
      <c r="G16" s="14">
        <f t="shared" si="1"/>
        <v>915</v>
      </c>
      <c r="H16" s="7">
        <v>10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12</v>
      </c>
      <c r="O16" s="14"/>
    </row>
    <row r="17" spans="1:15" x14ac:dyDescent="0.2">
      <c r="A17" s="5" t="s">
        <v>10</v>
      </c>
      <c r="B17" s="7">
        <v>822</v>
      </c>
      <c r="C17" s="7">
        <v>764</v>
      </c>
      <c r="D17" s="7">
        <v>731</v>
      </c>
      <c r="E17" s="7">
        <v>0</v>
      </c>
      <c r="F17" s="7">
        <v>0</v>
      </c>
      <c r="G17" s="14">
        <f t="shared" si="1"/>
        <v>2317</v>
      </c>
      <c r="H17" s="7">
        <v>26</v>
      </c>
      <c r="I17" s="7">
        <v>72</v>
      </c>
      <c r="J17" s="7">
        <v>70</v>
      </c>
      <c r="K17" s="7">
        <v>0</v>
      </c>
      <c r="L17" s="7">
        <v>0</v>
      </c>
      <c r="M17" s="7">
        <v>12</v>
      </c>
      <c r="N17" s="7">
        <v>180</v>
      </c>
      <c r="O17" s="14"/>
    </row>
    <row r="18" spans="1:15" x14ac:dyDescent="0.2">
      <c r="A18" s="5" t="s">
        <v>11</v>
      </c>
      <c r="B18" s="7">
        <v>789</v>
      </c>
      <c r="C18" s="7">
        <v>583</v>
      </c>
      <c r="D18" s="7">
        <v>644</v>
      </c>
      <c r="E18" s="7">
        <v>1</v>
      </c>
      <c r="F18" s="7">
        <v>1</v>
      </c>
      <c r="G18" s="14">
        <f t="shared" si="1"/>
        <v>2018</v>
      </c>
      <c r="H18" s="7">
        <v>21</v>
      </c>
      <c r="I18" s="7">
        <v>16</v>
      </c>
      <c r="J18" s="7">
        <v>9</v>
      </c>
      <c r="K18" s="7">
        <v>1</v>
      </c>
      <c r="L18" s="7">
        <v>0</v>
      </c>
      <c r="M18" s="7">
        <v>3</v>
      </c>
      <c r="N18" s="7">
        <v>50</v>
      </c>
      <c r="O18" s="14"/>
    </row>
    <row r="19" spans="1:15" x14ac:dyDescent="0.2">
      <c r="A19" s="5" t="s">
        <v>12</v>
      </c>
      <c r="B19" s="7">
        <v>1422</v>
      </c>
      <c r="C19" s="7">
        <v>24</v>
      </c>
      <c r="D19" s="7">
        <v>1365</v>
      </c>
      <c r="E19" s="7">
        <v>19</v>
      </c>
      <c r="F19" s="7">
        <v>171</v>
      </c>
      <c r="G19" s="14">
        <f t="shared" si="1"/>
        <v>3001</v>
      </c>
      <c r="H19" s="7">
        <v>249</v>
      </c>
      <c r="I19" s="7">
        <v>11</v>
      </c>
      <c r="J19" s="7">
        <v>255</v>
      </c>
      <c r="K19" s="7">
        <v>6</v>
      </c>
      <c r="L19" s="7">
        <v>3</v>
      </c>
      <c r="M19" s="7">
        <v>5</v>
      </c>
      <c r="N19" s="7">
        <v>529</v>
      </c>
      <c r="O19" s="14"/>
    </row>
    <row r="20" spans="1:15" x14ac:dyDescent="0.2">
      <c r="A20" s="5" t="s">
        <v>13</v>
      </c>
      <c r="B20" s="7">
        <v>1936</v>
      </c>
      <c r="C20" s="7">
        <v>1539</v>
      </c>
      <c r="D20" s="7">
        <v>1632</v>
      </c>
      <c r="E20" s="7">
        <v>506</v>
      </c>
      <c r="F20" s="7">
        <v>3</v>
      </c>
      <c r="G20" s="14">
        <f t="shared" si="1"/>
        <v>5616</v>
      </c>
      <c r="H20" s="7">
        <v>352</v>
      </c>
      <c r="I20" s="7">
        <v>74</v>
      </c>
      <c r="J20" s="7">
        <v>124</v>
      </c>
      <c r="K20" s="7">
        <v>13</v>
      </c>
      <c r="L20" s="7">
        <v>0</v>
      </c>
      <c r="M20" s="7">
        <v>422</v>
      </c>
      <c r="N20" s="7">
        <v>985</v>
      </c>
      <c r="O20" s="14"/>
    </row>
    <row r="21" spans="1:15" x14ac:dyDescent="0.2">
      <c r="A21" s="5" t="s">
        <v>14</v>
      </c>
      <c r="B21" s="7">
        <v>3302</v>
      </c>
      <c r="C21" s="7">
        <v>1228</v>
      </c>
      <c r="D21" s="7">
        <v>2529</v>
      </c>
      <c r="E21" s="7">
        <v>19</v>
      </c>
      <c r="F21" s="7">
        <v>324</v>
      </c>
      <c r="G21" s="14">
        <f t="shared" si="1"/>
        <v>7402</v>
      </c>
      <c r="H21" s="7">
        <v>351</v>
      </c>
      <c r="I21" s="7">
        <v>118</v>
      </c>
      <c r="J21" s="7">
        <v>217</v>
      </c>
      <c r="K21" s="7">
        <v>15</v>
      </c>
      <c r="L21" s="7">
        <v>12</v>
      </c>
      <c r="M21" s="7">
        <v>308</v>
      </c>
      <c r="N21" s="7">
        <v>1021</v>
      </c>
      <c r="O21" s="14"/>
    </row>
    <row r="22" spans="1:15" x14ac:dyDescent="0.2">
      <c r="A22" s="5" t="s">
        <v>15</v>
      </c>
      <c r="B22" s="7">
        <v>1000</v>
      </c>
      <c r="C22" s="7">
        <v>943</v>
      </c>
      <c r="D22" s="7">
        <v>849</v>
      </c>
      <c r="E22" s="7">
        <v>31</v>
      </c>
      <c r="F22" s="7">
        <v>3</v>
      </c>
      <c r="G22" s="14">
        <f t="shared" si="1"/>
        <v>2826</v>
      </c>
      <c r="H22" s="7">
        <v>109</v>
      </c>
      <c r="I22" s="7">
        <v>6</v>
      </c>
      <c r="J22" s="7">
        <v>9</v>
      </c>
      <c r="K22" s="7">
        <v>2</v>
      </c>
      <c r="L22" s="7">
        <v>0</v>
      </c>
      <c r="M22" s="7">
        <v>1</v>
      </c>
      <c r="N22" s="7">
        <v>127</v>
      </c>
      <c r="O22" s="14"/>
    </row>
    <row r="23" spans="1:15" x14ac:dyDescent="0.2">
      <c r="A23" s="5" t="s">
        <v>16</v>
      </c>
      <c r="B23" s="7">
        <v>1864</v>
      </c>
      <c r="C23" s="7">
        <v>17</v>
      </c>
      <c r="D23" s="7">
        <v>1531</v>
      </c>
      <c r="E23" s="7">
        <v>2</v>
      </c>
      <c r="F23" s="7">
        <v>0</v>
      </c>
      <c r="G23" s="14">
        <f t="shared" si="1"/>
        <v>3414</v>
      </c>
      <c r="H23" s="7">
        <v>86</v>
      </c>
      <c r="I23" s="7">
        <v>9</v>
      </c>
      <c r="J23" s="7">
        <v>198</v>
      </c>
      <c r="K23" s="7">
        <v>4</v>
      </c>
      <c r="L23" s="7">
        <v>1</v>
      </c>
      <c r="M23" s="7">
        <v>6</v>
      </c>
      <c r="N23" s="7">
        <v>304</v>
      </c>
      <c r="O23" s="14"/>
    </row>
    <row r="24" spans="1:15" x14ac:dyDescent="0.2">
      <c r="A24" s="5" t="s">
        <v>17</v>
      </c>
      <c r="B24" s="7">
        <v>5800</v>
      </c>
      <c r="C24" s="7">
        <v>2376</v>
      </c>
      <c r="D24" s="7">
        <v>4365</v>
      </c>
      <c r="E24" s="7">
        <v>297</v>
      </c>
      <c r="F24" s="7">
        <v>38</v>
      </c>
      <c r="G24" s="14">
        <f t="shared" si="1"/>
        <v>12876</v>
      </c>
      <c r="H24" s="7">
        <v>208</v>
      </c>
      <c r="I24" s="7">
        <v>18</v>
      </c>
      <c r="J24" s="7">
        <v>88</v>
      </c>
      <c r="K24" s="7">
        <v>3</v>
      </c>
      <c r="L24" s="7">
        <v>0</v>
      </c>
      <c r="M24" s="7">
        <v>494</v>
      </c>
      <c r="N24" s="7">
        <v>811</v>
      </c>
      <c r="O24" s="14"/>
    </row>
    <row r="25" spans="1:15" x14ac:dyDescent="0.2">
      <c r="A25" s="5" t="s">
        <v>18</v>
      </c>
      <c r="B25" s="7">
        <v>2535</v>
      </c>
      <c r="C25" s="7">
        <v>412</v>
      </c>
      <c r="D25" s="7">
        <v>1826</v>
      </c>
      <c r="E25" s="7">
        <v>4</v>
      </c>
      <c r="F25" s="7">
        <v>1</v>
      </c>
      <c r="G25" s="14">
        <f t="shared" si="1"/>
        <v>4778</v>
      </c>
      <c r="H25" s="7">
        <v>106</v>
      </c>
      <c r="I25" s="7">
        <v>4</v>
      </c>
      <c r="J25" s="7">
        <v>33</v>
      </c>
      <c r="K25" s="7">
        <v>1</v>
      </c>
      <c r="L25" s="7">
        <v>0</v>
      </c>
      <c r="M25" s="7">
        <v>74</v>
      </c>
      <c r="N25" s="7">
        <v>218</v>
      </c>
      <c r="O25" s="14"/>
    </row>
    <row r="26" spans="1:15" x14ac:dyDescent="0.2">
      <c r="A26" s="5" t="s">
        <v>19</v>
      </c>
      <c r="B26" s="7">
        <v>1536</v>
      </c>
      <c r="C26" s="7">
        <v>301</v>
      </c>
      <c r="D26" s="7">
        <v>1122</v>
      </c>
      <c r="E26" s="7">
        <v>79</v>
      </c>
      <c r="F26" s="7">
        <v>2</v>
      </c>
      <c r="G26" s="14">
        <f t="shared" si="1"/>
        <v>3040</v>
      </c>
      <c r="H26" s="7">
        <v>48</v>
      </c>
      <c r="I26" s="7">
        <v>13</v>
      </c>
      <c r="J26" s="7">
        <v>27</v>
      </c>
      <c r="K26" s="7">
        <v>0</v>
      </c>
      <c r="L26" s="7">
        <v>0</v>
      </c>
      <c r="M26" s="7">
        <v>35</v>
      </c>
      <c r="N26" s="7">
        <v>123</v>
      </c>
      <c r="O26" s="14"/>
    </row>
    <row r="27" spans="1:15" x14ac:dyDescent="0.2">
      <c r="A27" s="5" t="s">
        <v>20</v>
      </c>
      <c r="B27" s="7">
        <v>1348</v>
      </c>
      <c r="C27" s="7">
        <v>481</v>
      </c>
      <c r="D27" s="7">
        <v>1061</v>
      </c>
      <c r="E27" s="7">
        <v>824</v>
      </c>
      <c r="F27" s="7">
        <v>0</v>
      </c>
      <c r="G27" s="14">
        <f t="shared" si="1"/>
        <v>3714</v>
      </c>
      <c r="H27" s="7">
        <v>29</v>
      </c>
      <c r="I27" s="7">
        <v>3</v>
      </c>
      <c r="J27" s="7">
        <v>26</v>
      </c>
      <c r="K27" s="7">
        <v>9</v>
      </c>
      <c r="L27" s="7">
        <v>0</v>
      </c>
      <c r="M27" s="7">
        <v>16</v>
      </c>
      <c r="N27" s="7">
        <v>83</v>
      </c>
      <c r="O27" s="14"/>
    </row>
    <row r="28" spans="1:15" x14ac:dyDescent="0.2">
      <c r="G28" s="7"/>
    </row>
  </sheetData>
  <mergeCells count="2">
    <mergeCell ref="B3:G3"/>
    <mergeCell ref="H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9.140625" defaultRowHeight="15" x14ac:dyDescent="0.25"/>
  <cols>
    <col min="1" max="1" width="20.42578125" style="4" customWidth="1"/>
    <col min="2" max="2" width="10.7109375" style="4" customWidth="1"/>
    <col min="3" max="7" width="9.140625" style="4"/>
    <col min="8" max="8" width="12" style="4" customWidth="1"/>
    <col min="9" max="9" width="11.5703125" style="4" customWidth="1"/>
    <col min="10" max="10" width="10.5703125" style="4" customWidth="1"/>
    <col min="11" max="16384" width="9.140625" style="4"/>
  </cols>
  <sheetData>
    <row r="1" spans="1:12" x14ac:dyDescent="0.25">
      <c r="A1" s="6" t="s">
        <v>133</v>
      </c>
      <c r="B1" s="6" t="s">
        <v>212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1" customFormat="1" ht="25.5" customHeight="1" x14ac:dyDescent="0.25">
      <c r="A3" s="107" t="s">
        <v>172</v>
      </c>
      <c r="B3" s="9"/>
      <c r="C3" s="107" t="s">
        <v>177</v>
      </c>
      <c r="D3" s="107"/>
      <c r="E3" s="107"/>
      <c r="F3" s="107"/>
      <c r="G3" s="107"/>
      <c r="H3" s="107" t="s">
        <v>176</v>
      </c>
      <c r="I3" s="107"/>
      <c r="J3" s="107"/>
      <c r="K3" s="9"/>
      <c r="L3" s="9"/>
    </row>
    <row r="4" spans="1:12" ht="51" x14ac:dyDescent="0.25">
      <c r="A4" s="107"/>
      <c r="B4" s="44" t="s">
        <v>173</v>
      </c>
      <c r="C4" s="40" t="s">
        <v>22</v>
      </c>
      <c r="D4" s="40" t="s">
        <v>24</v>
      </c>
      <c r="E4" s="40" t="s">
        <v>27</v>
      </c>
      <c r="F4" s="40" t="s">
        <v>28</v>
      </c>
      <c r="G4" s="44" t="s">
        <v>174</v>
      </c>
      <c r="H4" s="44" t="s">
        <v>180</v>
      </c>
      <c r="I4" s="44" t="s">
        <v>182</v>
      </c>
      <c r="J4" s="44" t="s">
        <v>183</v>
      </c>
      <c r="K4" s="5"/>
      <c r="L4" s="5"/>
    </row>
    <row r="5" spans="1:12" s="13" customFormat="1" x14ac:dyDescent="0.25">
      <c r="A5" s="6" t="s">
        <v>66</v>
      </c>
      <c r="B5" s="6"/>
      <c r="C5" s="14">
        <v>15949</v>
      </c>
      <c r="D5" s="14">
        <v>10162</v>
      </c>
      <c r="E5" s="14">
        <v>5928</v>
      </c>
      <c r="F5" s="14">
        <v>1462</v>
      </c>
      <c r="G5" s="14">
        <f>SUM(C5:F5)</f>
        <v>33501</v>
      </c>
      <c r="H5" s="14">
        <v>1175</v>
      </c>
      <c r="I5" s="14">
        <v>988</v>
      </c>
      <c r="J5" s="14">
        <v>1</v>
      </c>
      <c r="K5" s="6"/>
      <c r="L5" s="6"/>
    </row>
    <row r="6" spans="1:12" x14ac:dyDescent="0.25">
      <c r="A6" s="5" t="s">
        <v>53</v>
      </c>
      <c r="B6" s="5"/>
      <c r="C6" s="7">
        <v>160</v>
      </c>
      <c r="D6" s="7">
        <v>95</v>
      </c>
      <c r="E6" s="7">
        <v>71</v>
      </c>
      <c r="F6" s="7">
        <v>0</v>
      </c>
      <c r="G6" s="14">
        <f t="shared" ref="G6:G26" si="0">SUM(C6:F6)</f>
        <v>326</v>
      </c>
      <c r="H6" s="7">
        <v>0</v>
      </c>
      <c r="I6" s="7">
        <v>81</v>
      </c>
      <c r="J6" s="7">
        <v>0</v>
      </c>
      <c r="K6" s="5"/>
      <c r="L6" s="5"/>
    </row>
    <row r="7" spans="1:12" x14ac:dyDescent="0.25">
      <c r="A7" s="5" t="s">
        <v>1</v>
      </c>
      <c r="B7" s="5"/>
      <c r="C7" s="7">
        <v>245</v>
      </c>
      <c r="D7" s="7">
        <v>368</v>
      </c>
      <c r="E7" s="7">
        <v>23</v>
      </c>
      <c r="F7" s="7">
        <v>0</v>
      </c>
      <c r="G7" s="14">
        <f t="shared" si="0"/>
        <v>636</v>
      </c>
      <c r="H7" s="7">
        <v>0</v>
      </c>
      <c r="I7" s="7">
        <v>0</v>
      </c>
      <c r="J7" s="7">
        <v>0</v>
      </c>
      <c r="K7" s="5"/>
      <c r="L7" s="5"/>
    </row>
    <row r="8" spans="1:12" x14ac:dyDescent="0.25">
      <c r="A8" s="5" t="s">
        <v>2</v>
      </c>
      <c r="B8" s="5"/>
      <c r="C8" s="7">
        <v>392</v>
      </c>
      <c r="D8" s="7">
        <v>1189</v>
      </c>
      <c r="E8" s="7">
        <v>1951</v>
      </c>
      <c r="F8" s="7">
        <v>0</v>
      </c>
      <c r="G8" s="14">
        <f t="shared" si="0"/>
        <v>3532</v>
      </c>
      <c r="H8" s="7">
        <v>0</v>
      </c>
      <c r="I8" s="7">
        <v>0</v>
      </c>
      <c r="J8" s="7">
        <v>0</v>
      </c>
      <c r="K8" s="5"/>
      <c r="L8" s="5"/>
    </row>
    <row r="9" spans="1:12" x14ac:dyDescent="0.25">
      <c r="A9" s="5" t="s">
        <v>3</v>
      </c>
      <c r="B9" s="5"/>
      <c r="C9" s="7">
        <v>0</v>
      </c>
      <c r="D9" s="7">
        <v>945</v>
      </c>
      <c r="E9" s="7">
        <v>404</v>
      </c>
      <c r="F9" s="7">
        <v>1</v>
      </c>
      <c r="G9" s="14">
        <f t="shared" si="0"/>
        <v>1350</v>
      </c>
      <c r="H9" s="7">
        <v>0</v>
      </c>
      <c r="I9" s="7">
        <v>0</v>
      </c>
      <c r="J9" s="7">
        <v>0</v>
      </c>
      <c r="K9" s="5"/>
      <c r="L9" s="5"/>
    </row>
    <row r="10" spans="1:12" x14ac:dyDescent="0.25">
      <c r="A10" s="5" t="s">
        <v>4</v>
      </c>
      <c r="B10" s="5"/>
      <c r="C10" s="7">
        <v>848</v>
      </c>
      <c r="D10" s="7">
        <v>234</v>
      </c>
      <c r="E10" s="7">
        <v>0</v>
      </c>
      <c r="F10" s="7">
        <v>60</v>
      </c>
      <c r="G10" s="14">
        <f t="shared" si="0"/>
        <v>1142</v>
      </c>
      <c r="H10" s="7">
        <v>0</v>
      </c>
      <c r="I10" s="7">
        <v>0</v>
      </c>
      <c r="J10" s="7">
        <v>0</v>
      </c>
      <c r="K10" s="5"/>
      <c r="L10" s="5"/>
    </row>
    <row r="11" spans="1:12" x14ac:dyDescent="0.25">
      <c r="A11" s="5" t="s">
        <v>5</v>
      </c>
      <c r="B11" s="5"/>
      <c r="C11" s="7">
        <v>0</v>
      </c>
      <c r="D11" s="7">
        <v>17</v>
      </c>
      <c r="E11" s="7">
        <v>34</v>
      </c>
      <c r="F11" s="7">
        <v>110</v>
      </c>
      <c r="G11" s="14">
        <f t="shared" si="0"/>
        <v>161</v>
      </c>
      <c r="H11" s="7">
        <v>0</v>
      </c>
      <c r="I11" s="7">
        <v>0</v>
      </c>
      <c r="J11" s="7">
        <v>0</v>
      </c>
      <c r="K11" s="5"/>
      <c r="L11" s="5"/>
    </row>
    <row r="12" spans="1:12" x14ac:dyDescent="0.25">
      <c r="A12" s="5" t="s">
        <v>6</v>
      </c>
      <c r="B12" s="5"/>
      <c r="C12" s="7">
        <v>0</v>
      </c>
      <c r="D12" s="7">
        <v>0</v>
      </c>
      <c r="E12" s="7">
        <v>2</v>
      </c>
      <c r="F12" s="7">
        <v>0</v>
      </c>
      <c r="G12" s="14">
        <f t="shared" si="0"/>
        <v>2</v>
      </c>
      <c r="H12" s="7">
        <v>10</v>
      </c>
      <c r="I12" s="7">
        <v>3</v>
      </c>
      <c r="J12" s="7">
        <v>0</v>
      </c>
      <c r="K12" s="5"/>
      <c r="L12" s="5"/>
    </row>
    <row r="13" spans="1:12" x14ac:dyDescent="0.25">
      <c r="A13" s="5" t="s">
        <v>7</v>
      </c>
      <c r="B13" s="5"/>
      <c r="C13" s="7">
        <v>0</v>
      </c>
      <c r="D13" s="7">
        <v>1</v>
      </c>
      <c r="E13" s="7">
        <v>0</v>
      </c>
      <c r="F13" s="7">
        <v>0</v>
      </c>
      <c r="G13" s="14">
        <f t="shared" si="0"/>
        <v>1</v>
      </c>
      <c r="H13" s="7">
        <v>0</v>
      </c>
      <c r="I13" s="7">
        <v>0</v>
      </c>
      <c r="J13" s="7">
        <v>0</v>
      </c>
      <c r="K13" s="5"/>
      <c r="L13" s="5"/>
    </row>
    <row r="14" spans="1:12" x14ac:dyDescent="0.25">
      <c r="A14" s="5" t="s">
        <v>8</v>
      </c>
      <c r="B14" s="5"/>
      <c r="C14" s="7">
        <v>2223</v>
      </c>
      <c r="D14" s="7">
        <v>576</v>
      </c>
      <c r="E14" s="7">
        <v>516</v>
      </c>
      <c r="F14" s="7">
        <v>0</v>
      </c>
      <c r="G14" s="14">
        <f t="shared" si="0"/>
        <v>3315</v>
      </c>
      <c r="H14" s="7">
        <v>0</v>
      </c>
      <c r="I14" s="7">
        <v>0</v>
      </c>
      <c r="J14" s="7">
        <v>0</v>
      </c>
      <c r="K14" s="5"/>
      <c r="L14" s="5"/>
    </row>
    <row r="15" spans="1:12" x14ac:dyDescent="0.25">
      <c r="A15" s="5" t="s">
        <v>9</v>
      </c>
      <c r="B15" s="5"/>
      <c r="C15" s="7">
        <v>347</v>
      </c>
      <c r="D15" s="7">
        <v>271</v>
      </c>
      <c r="E15" s="7">
        <v>2</v>
      </c>
      <c r="F15" s="7">
        <v>0</v>
      </c>
      <c r="G15" s="14">
        <f t="shared" si="0"/>
        <v>620</v>
      </c>
      <c r="H15" s="7">
        <v>0</v>
      </c>
      <c r="I15" s="7">
        <v>0</v>
      </c>
      <c r="J15" s="7">
        <v>0</v>
      </c>
      <c r="K15" s="5"/>
      <c r="L15" s="5"/>
    </row>
    <row r="16" spans="1:12" x14ac:dyDescent="0.25">
      <c r="A16" s="5" t="s">
        <v>10</v>
      </c>
      <c r="B16" s="5"/>
      <c r="C16" s="7">
        <v>0</v>
      </c>
      <c r="D16" s="7">
        <v>1358</v>
      </c>
      <c r="E16" s="7">
        <v>0</v>
      </c>
      <c r="F16" s="7">
        <v>0</v>
      </c>
      <c r="G16" s="14">
        <f t="shared" si="0"/>
        <v>1358</v>
      </c>
      <c r="H16" s="7">
        <v>1</v>
      </c>
      <c r="I16" s="7">
        <v>0</v>
      </c>
      <c r="J16" s="7">
        <v>0</v>
      </c>
      <c r="K16" s="5"/>
      <c r="L16" s="5"/>
    </row>
    <row r="17" spans="1:12" x14ac:dyDescent="0.25">
      <c r="A17" s="5" t="s">
        <v>11</v>
      </c>
      <c r="B17" s="5"/>
      <c r="C17" s="7">
        <v>0</v>
      </c>
      <c r="D17" s="7">
        <v>9</v>
      </c>
      <c r="E17" s="7">
        <v>8</v>
      </c>
      <c r="F17" s="7">
        <v>0</v>
      </c>
      <c r="G17" s="14">
        <f t="shared" si="0"/>
        <v>17</v>
      </c>
      <c r="H17" s="7">
        <v>0</v>
      </c>
      <c r="I17" s="7">
        <v>0</v>
      </c>
      <c r="J17" s="7">
        <v>0</v>
      </c>
      <c r="K17" s="5"/>
      <c r="L17" s="5"/>
    </row>
    <row r="18" spans="1:12" x14ac:dyDescent="0.25">
      <c r="A18" s="5" t="s">
        <v>12</v>
      </c>
      <c r="B18" s="5"/>
      <c r="C18" s="7">
        <v>0</v>
      </c>
      <c r="D18" s="7">
        <v>6</v>
      </c>
      <c r="E18" s="7">
        <v>24</v>
      </c>
      <c r="F18" s="7">
        <v>0</v>
      </c>
      <c r="G18" s="14">
        <f t="shared" si="0"/>
        <v>30</v>
      </c>
      <c r="H18" s="7">
        <v>0</v>
      </c>
      <c r="I18" s="7">
        <v>64</v>
      </c>
      <c r="J18" s="7">
        <v>0</v>
      </c>
      <c r="K18" s="5"/>
      <c r="L18" s="5"/>
    </row>
    <row r="19" spans="1:12" x14ac:dyDescent="0.25">
      <c r="A19" s="5" t="s">
        <v>13</v>
      </c>
      <c r="B19" s="5"/>
      <c r="C19" s="7">
        <v>1005</v>
      </c>
      <c r="D19" s="7">
        <v>1979</v>
      </c>
      <c r="E19" s="7">
        <v>502</v>
      </c>
      <c r="F19" s="7">
        <v>271</v>
      </c>
      <c r="G19" s="14">
        <f t="shared" si="0"/>
        <v>3757</v>
      </c>
      <c r="H19" s="7">
        <v>3</v>
      </c>
      <c r="I19" s="7">
        <v>1</v>
      </c>
      <c r="J19" s="7">
        <v>0</v>
      </c>
      <c r="K19" s="5"/>
      <c r="L19" s="5"/>
    </row>
    <row r="20" spans="1:12" x14ac:dyDescent="0.25">
      <c r="A20" s="5" t="s">
        <v>14</v>
      </c>
      <c r="B20" s="5"/>
      <c r="C20" s="7">
        <v>3409</v>
      </c>
      <c r="D20" s="7">
        <v>45</v>
      </c>
      <c r="E20" s="7">
        <v>34</v>
      </c>
      <c r="F20" s="7">
        <v>6</v>
      </c>
      <c r="G20" s="14">
        <f t="shared" si="0"/>
        <v>3494</v>
      </c>
      <c r="H20" s="7">
        <v>7</v>
      </c>
      <c r="I20" s="7">
        <v>1</v>
      </c>
      <c r="J20" s="7">
        <v>0</v>
      </c>
      <c r="K20" s="5"/>
      <c r="L20" s="5"/>
    </row>
    <row r="21" spans="1:12" x14ac:dyDescent="0.25">
      <c r="A21" s="5" t="s">
        <v>15</v>
      </c>
      <c r="B21" s="5"/>
      <c r="C21" s="7">
        <v>739</v>
      </c>
      <c r="D21" s="7">
        <v>0</v>
      </c>
      <c r="E21" s="7">
        <v>4</v>
      </c>
      <c r="F21" s="7">
        <v>2</v>
      </c>
      <c r="G21" s="14">
        <f t="shared" si="0"/>
        <v>745</v>
      </c>
      <c r="H21" s="7">
        <v>0</v>
      </c>
      <c r="I21" s="7">
        <v>0</v>
      </c>
      <c r="J21" s="7">
        <v>0</v>
      </c>
      <c r="K21" s="5"/>
      <c r="L21" s="5"/>
    </row>
    <row r="22" spans="1:12" x14ac:dyDescent="0.25">
      <c r="A22" s="5" t="s">
        <v>16</v>
      </c>
      <c r="B22" s="5"/>
      <c r="C22" s="7">
        <v>0</v>
      </c>
      <c r="D22" s="7">
        <v>0</v>
      </c>
      <c r="E22" s="7">
        <v>1</v>
      </c>
      <c r="F22" s="7">
        <v>1</v>
      </c>
      <c r="G22" s="14">
        <f t="shared" si="0"/>
        <v>2</v>
      </c>
      <c r="H22" s="7">
        <v>0</v>
      </c>
      <c r="I22" s="7">
        <v>0</v>
      </c>
      <c r="J22" s="7">
        <v>0</v>
      </c>
      <c r="K22" s="5"/>
      <c r="L22" s="5"/>
    </row>
    <row r="23" spans="1:12" x14ac:dyDescent="0.25">
      <c r="A23" s="5" t="s">
        <v>17</v>
      </c>
      <c r="B23" s="5"/>
      <c r="C23" s="7">
        <v>5881</v>
      </c>
      <c r="D23" s="7">
        <v>739</v>
      </c>
      <c r="E23" s="7">
        <v>813</v>
      </c>
      <c r="F23" s="7">
        <v>253</v>
      </c>
      <c r="G23" s="14">
        <f t="shared" si="0"/>
        <v>7686</v>
      </c>
      <c r="H23" s="7">
        <v>1134</v>
      </c>
      <c r="I23" s="7">
        <v>834</v>
      </c>
      <c r="J23" s="7">
        <v>1</v>
      </c>
      <c r="K23" s="5"/>
      <c r="L23" s="5"/>
    </row>
    <row r="24" spans="1:12" x14ac:dyDescent="0.25">
      <c r="A24" s="5" t="s">
        <v>18</v>
      </c>
      <c r="B24" s="5"/>
      <c r="C24" s="7">
        <v>452</v>
      </c>
      <c r="D24" s="7">
        <v>30</v>
      </c>
      <c r="E24" s="7">
        <v>16</v>
      </c>
      <c r="F24" s="7">
        <v>121</v>
      </c>
      <c r="G24" s="14">
        <f t="shared" si="0"/>
        <v>619</v>
      </c>
      <c r="H24" s="7">
        <v>2</v>
      </c>
      <c r="I24" s="7">
        <v>0</v>
      </c>
      <c r="J24" s="7">
        <v>0</v>
      </c>
      <c r="K24" s="5"/>
      <c r="L24" s="5"/>
    </row>
    <row r="25" spans="1:12" x14ac:dyDescent="0.25">
      <c r="A25" s="5" t="s">
        <v>19</v>
      </c>
      <c r="B25" s="5"/>
      <c r="C25" s="7">
        <v>248</v>
      </c>
      <c r="D25" s="7">
        <v>2285</v>
      </c>
      <c r="E25" s="7">
        <v>1513</v>
      </c>
      <c r="F25" s="7">
        <v>637</v>
      </c>
      <c r="G25" s="14">
        <f t="shared" si="0"/>
        <v>4683</v>
      </c>
      <c r="H25" s="7">
        <v>16</v>
      </c>
      <c r="I25" s="7">
        <v>2</v>
      </c>
      <c r="J25" s="7">
        <v>0</v>
      </c>
      <c r="K25" s="5"/>
      <c r="L25" s="5"/>
    </row>
    <row r="26" spans="1:12" x14ac:dyDescent="0.25">
      <c r="A26" s="5" t="s">
        <v>20</v>
      </c>
      <c r="B26" s="5"/>
      <c r="C26" s="7">
        <v>0</v>
      </c>
      <c r="D26" s="7">
        <v>15</v>
      </c>
      <c r="E26" s="7">
        <v>10</v>
      </c>
      <c r="F26" s="7">
        <v>0</v>
      </c>
      <c r="G26" s="14">
        <f t="shared" si="0"/>
        <v>25</v>
      </c>
      <c r="H26" s="7">
        <v>2</v>
      </c>
      <c r="I26" s="7">
        <v>2</v>
      </c>
      <c r="J26" s="7">
        <v>0</v>
      </c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3">
    <mergeCell ref="C3:G3"/>
    <mergeCell ref="H3:J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/>
  </sheetViews>
  <sheetFormatPr defaultColWidth="9.140625" defaultRowHeight="11.25" x14ac:dyDescent="0.2"/>
  <cols>
    <col min="1" max="1" width="20.140625" style="3" customWidth="1"/>
    <col min="2" max="12" width="20.7109375" style="3" customWidth="1"/>
    <col min="13" max="16384" width="9.140625" style="3"/>
  </cols>
  <sheetData>
    <row r="1" spans="1:16" ht="12.75" x14ac:dyDescent="0.2">
      <c r="A1" s="6" t="s">
        <v>134</v>
      </c>
      <c r="B1" s="6" t="s">
        <v>213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2.75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5" customHeight="1" x14ac:dyDescent="0.2">
      <c r="A3" s="108" t="s">
        <v>21</v>
      </c>
      <c r="B3" s="108" t="s">
        <v>184</v>
      </c>
      <c r="C3" s="108"/>
      <c r="D3" s="108"/>
      <c r="E3" s="108" t="s">
        <v>135</v>
      </c>
      <c r="F3" s="108"/>
      <c r="G3" s="108"/>
      <c r="H3" s="108"/>
      <c r="I3" s="108"/>
      <c r="J3" s="108"/>
      <c r="K3" s="108"/>
      <c r="L3" s="108"/>
      <c r="M3" s="5"/>
      <c r="N3" s="5"/>
    </row>
    <row r="4" spans="1:16" ht="12.75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5"/>
      <c r="N4" s="5"/>
    </row>
    <row r="5" spans="1:16" ht="12.75" x14ac:dyDescent="0.2">
      <c r="A5" s="108"/>
      <c r="B5" s="108" t="s">
        <v>178</v>
      </c>
      <c r="C5" s="108" t="s">
        <v>179</v>
      </c>
      <c r="D5" s="108" t="s">
        <v>42</v>
      </c>
      <c r="E5" s="107" t="s">
        <v>187</v>
      </c>
      <c r="F5" s="107" t="s">
        <v>189</v>
      </c>
      <c r="G5" s="107" t="s">
        <v>190</v>
      </c>
      <c r="H5" s="107" t="s">
        <v>191</v>
      </c>
      <c r="I5" s="107" t="s">
        <v>194</v>
      </c>
      <c r="J5" s="108" t="s">
        <v>43</v>
      </c>
      <c r="K5" s="107" t="s">
        <v>196</v>
      </c>
      <c r="L5" s="108" t="s">
        <v>201</v>
      </c>
      <c r="M5" s="5"/>
      <c r="N5" s="5"/>
    </row>
    <row r="6" spans="1:16" ht="12.75" x14ac:dyDescent="0.2">
      <c r="A6" s="109" t="s">
        <v>33</v>
      </c>
      <c r="B6" s="108"/>
      <c r="C6" s="108"/>
      <c r="D6" s="108"/>
      <c r="E6" s="107"/>
      <c r="F6" s="107"/>
      <c r="G6" s="107"/>
      <c r="H6" s="107"/>
      <c r="I6" s="107"/>
      <c r="J6" s="108"/>
      <c r="K6" s="107"/>
      <c r="L6" s="108"/>
      <c r="M6" s="5"/>
      <c r="N6" s="5"/>
    </row>
    <row r="7" spans="1:16" ht="12.75" x14ac:dyDescent="0.2">
      <c r="A7" s="109"/>
      <c r="B7" s="109" t="s">
        <v>185</v>
      </c>
      <c r="C7" s="109" t="s">
        <v>181</v>
      </c>
      <c r="D7" s="109" t="s">
        <v>35</v>
      </c>
      <c r="E7" s="110" t="s">
        <v>186</v>
      </c>
      <c r="F7" s="110" t="s">
        <v>188</v>
      </c>
      <c r="G7" s="110" t="s">
        <v>193</v>
      </c>
      <c r="H7" s="110" t="s">
        <v>192</v>
      </c>
      <c r="I7" s="110" t="s">
        <v>195</v>
      </c>
      <c r="J7" s="109" t="s">
        <v>44</v>
      </c>
      <c r="K7" s="110" t="s">
        <v>200</v>
      </c>
      <c r="L7" s="109" t="s">
        <v>197</v>
      </c>
      <c r="M7" s="5"/>
      <c r="N7" s="5"/>
    </row>
    <row r="8" spans="1:16" ht="12.75" x14ac:dyDescent="0.2">
      <c r="A8" s="109"/>
      <c r="B8" s="109"/>
      <c r="C8" s="109"/>
      <c r="D8" s="109"/>
      <c r="E8" s="110"/>
      <c r="F8" s="110"/>
      <c r="G8" s="110"/>
      <c r="H8" s="110"/>
      <c r="I8" s="110"/>
      <c r="J8" s="109"/>
      <c r="K8" s="110"/>
      <c r="L8" s="109"/>
      <c r="M8" s="5"/>
      <c r="N8" s="5"/>
    </row>
    <row r="9" spans="1:16" ht="12.75" x14ac:dyDescent="0.2">
      <c r="A9" s="6" t="s">
        <v>66</v>
      </c>
      <c r="B9" s="14">
        <v>140024</v>
      </c>
      <c r="C9" s="14">
        <v>4964</v>
      </c>
      <c r="D9" s="14">
        <f>SUM(B9:C9)</f>
        <v>144988</v>
      </c>
      <c r="E9" s="14">
        <v>3268</v>
      </c>
      <c r="F9" s="14">
        <v>285</v>
      </c>
      <c r="G9" s="14">
        <v>338</v>
      </c>
      <c r="H9" s="14">
        <v>12549</v>
      </c>
      <c r="I9" s="14">
        <v>8919</v>
      </c>
      <c r="J9" s="14">
        <v>9983</v>
      </c>
      <c r="K9" s="14">
        <f>SUM(E9:J9)</f>
        <v>35342</v>
      </c>
      <c r="L9" s="14">
        <v>39901</v>
      </c>
      <c r="M9" s="5"/>
      <c r="N9" s="5"/>
      <c r="P9" s="12"/>
    </row>
    <row r="10" spans="1:16" ht="12.75" x14ac:dyDescent="0.2">
      <c r="A10" s="5" t="s">
        <v>53</v>
      </c>
      <c r="B10" s="7">
        <v>28983</v>
      </c>
      <c r="C10" s="7">
        <v>1202</v>
      </c>
      <c r="D10" s="14">
        <f t="shared" ref="D10:D30" si="0">SUM(B10:C10)</f>
        <v>30185</v>
      </c>
      <c r="E10" s="7">
        <v>577</v>
      </c>
      <c r="F10" s="7">
        <v>2</v>
      </c>
      <c r="G10" s="7">
        <v>8</v>
      </c>
      <c r="H10" s="7">
        <v>2458</v>
      </c>
      <c r="I10" s="7">
        <v>726</v>
      </c>
      <c r="J10" s="7">
        <v>2488</v>
      </c>
      <c r="K10" s="7">
        <f>SUM(E10:J10)</f>
        <v>6259</v>
      </c>
      <c r="L10" s="7">
        <v>8056</v>
      </c>
      <c r="M10" s="5"/>
      <c r="N10" s="5"/>
      <c r="P10" s="12"/>
    </row>
    <row r="11" spans="1:16" ht="12.75" x14ac:dyDescent="0.2">
      <c r="A11" s="5" t="s">
        <v>1</v>
      </c>
      <c r="B11" s="7">
        <v>12361</v>
      </c>
      <c r="C11" s="7">
        <v>270</v>
      </c>
      <c r="D11" s="14">
        <f t="shared" si="0"/>
        <v>12631</v>
      </c>
      <c r="E11" s="7">
        <v>210</v>
      </c>
      <c r="F11" s="7">
        <v>22</v>
      </c>
      <c r="G11" s="7">
        <v>13</v>
      </c>
      <c r="H11" s="7">
        <v>1068</v>
      </c>
      <c r="I11" s="7">
        <v>23</v>
      </c>
      <c r="J11" s="7">
        <v>722</v>
      </c>
      <c r="K11" s="7">
        <f t="shared" ref="K11:K30" si="1">SUM(E11:J11)</f>
        <v>2058</v>
      </c>
      <c r="L11" s="7">
        <v>5021</v>
      </c>
      <c r="M11" s="5"/>
      <c r="N11" s="5"/>
      <c r="P11" s="12"/>
    </row>
    <row r="12" spans="1:16" ht="12.75" x14ac:dyDescent="0.2">
      <c r="A12" s="5" t="s">
        <v>2</v>
      </c>
      <c r="B12" s="7">
        <v>5559</v>
      </c>
      <c r="C12" s="7">
        <v>127</v>
      </c>
      <c r="D12" s="14">
        <f t="shared" si="0"/>
        <v>5686</v>
      </c>
      <c r="E12" s="7">
        <v>49</v>
      </c>
      <c r="F12" s="7">
        <v>13</v>
      </c>
      <c r="G12" s="7">
        <v>10</v>
      </c>
      <c r="H12" s="7">
        <v>362</v>
      </c>
      <c r="I12" s="7">
        <v>2471</v>
      </c>
      <c r="J12" s="7">
        <v>216</v>
      </c>
      <c r="K12" s="7">
        <f t="shared" si="1"/>
        <v>3121</v>
      </c>
      <c r="L12" s="7">
        <v>980</v>
      </c>
      <c r="M12" s="5"/>
      <c r="N12" s="5"/>
      <c r="P12" s="12"/>
    </row>
    <row r="13" spans="1:16" ht="12.75" x14ac:dyDescent="0.2">
      <c r="A13" s="5" t="s">
        <v>3</v>
      </c>
      <c r="B13" s="7">
        <v>3505</v>
      </c>
      <c r="C13" s="7">
        <v>71</v>
      </c>
      <c r="D13" s="14">
        <f t="shared" si="0"/>
        <v>3576</v>
      </c>
      <c r="E13" s="7">
        <v>42</v>
      </c>
      <c r="F13" s="7">
        <v>1</v>
      </c>
      <c r="G13" s="7">
        <v>45</v>
      </c>
      <c r="H13" s="7">
        <v>356</v>
      </c>
      <c r="I13" s="7">
        <v>654</v>
      </c>
      <c r="J13" s="7">
        <v>806</v>
      </c>
      <c r="K13" s="7">
        <f t="shared" si="1"/>
        <v>1904</v>
      </c>
      <c r="L13" s="7">
        <v>2425</v>
      </c>
      <c r="M13" s="5"/>
      <c r="N13" s="5"/>
      <c r="P13" s="12"/>
    </row>
    <row r="14" spans="1:16" ht="12.75" x14ac:dyDescent="0.2">
      <c r="A14" s="5" t="s">
        <v>4</v>
      </c>
      <c r="B14" s="7">
        <v>3668</v>
      </c>
      <c r="C14" s="7">
        <v>108</v>
      </c>
      <c r="D14" s="14">
        <f t="shared" si="0"/>
        <v>3776</v>
      </c>
      <c r="E14" s="7">
        <v>86</v>
      </c>
      <c r="F14" s="7">
        <v>10</v>
      </c>
      <c r="G14" s="7">
        <v>25</v>
      </c>
      <c r="H14" s="7">
        <v>201</v>
      </c>
      <c r="I14" s="7">
        <v>30</v>
      </c>
      <c r="J14" s="7">
        <v>279</v>
      </c>
      <c r="K14" s="7">
        <f t="shared" si="1"/>
        <v>631</v>
      </c>
      <c r="L14" s="7">
        <v>710</v>
      </c>
      <c r="M14" s="5"/>
      <c r="N14" s="5"/>
      <c r="P14" s="12"/>
    </row>
    <row r="15" spans="1:16" ht="12.75" x14ac:dyDescent="0.2">
      <c r="A15" s="5" t="s">
        <v>5</v>
      </c>
      <c r="B15" s="7">
        <v>6244</v>
      </c>
      <c r="C15" s="7">
        <v>166</v>
      </c>
      <c r="D15" s="14">
        <f t="shared" si="0"/>
        <v>6410</v>
      </c>
      <c r="E15" s="7">
        <v>314</v>
      </c>
      <c r="F15" s="7">
        <v>0</v>
      </c>
      <c r="G15" s="7">
        <v>2</v>
      </c>
      <c r="H15" s="7">
        <v>661</v>
      </c>
      <c r="I15" s="7">
        <v>208</v>
      </c>
      <c r="J15" s="7">
        <v>128</v>
      </c>
      <c r="K15" s="7">
        <f t="shared" si="1"/>
        <v>1313</v>
      </c>
      <c r="L15" s="7">
        <v>876</v>
      </c>
      <c r="M15" s="5"/>
      <c r="N15" s="5"/>
      <c r="P15" s="12"/>
    </row>
    <row r="16" spans="1:16" ht="12.75" x14ac:dyDescent="0.2">
      <c r="A16" s="5" t="s">
        <v>6</v>
      </c>
      <c r="B16" s="7">
        <v>5581</v>
      </c>
      <c r="C16" s="7">
        <v>38</v>
      </c>
      <c r="D16" s="14">
        <f t="shared" si="0"/>
        <v>5619</v>
      </c>
      <c r="E16" s="7">
        <v>311</v>
      </c>
      <c r="F16" s="7">
        <v>190</v>
      </c>
      <c r="G16" s="7">
        <v>4</v>
      </c>
      <c r="H16" s="7">
        <v>415</v>
      </c>
      <c r="I16" s="7">
        <v>772</v>
      </c>
      <c r="J16" s="7">
        <v>224</v>
      </c>
      <c r="K16" s="7">
        <f t="shared" si="1"/>
        <v>1916</v>
      </c>
      <c r="L16" s="7">
        <v>1563</v>
      </c>
      <c r="M16" s="5"/>
      <c r="N16" s="5"/>
      <c r="P16" s="12"/>
    </row>
    <row r="17" spans="1:16" ht="12.75" x14ac:dyDescent="0.2">
      <c r="A17" s="5" t="s">
        <v>7</v>
      </c>
      <c r="B17" s="7">
        <v>4824</v>
      </c>
      <c r="C17" s="7">
        <v>78</v>
      </c>
      <c r="D17" s="14">
        <f t="shared" si="0"/>
        <v>4902</v>
      </c>
      <c r="E17" s="7">
        <v>6</v>
      </c>
      <c r="F17" s="7">
        <v>0</v>
      </c>
      <c r="G17" s="7">
        <v>13</v>
      </c>
      <c r="H17" s="7">
        <v>381</v>
      </c>
      <c r="I17" s="7">
        <v>69</v>
      </c>
      <c r="J17" s="7">
        <v>308</v>
      </c>
      <c r="K17" s="7">
        <f t="shared" si="1"/>
        <v>777</v>
      </c>
      <c r="L17" s="7">
        <v>733</v>
      </c>
      <c r="M17" s="5"/>
      <c r="N17" s="5"/>
      <c r="P17" s="12"/>
    </row>
    <row r="18" spans="1:16" ht="12.75" x14ac:dyDescent="0.2">
      <c r="A18" s="5" t="s">
        <v>8</v>
      </c>
      <c r="B18" s="7">
        <v>7873</v>
      </c>
      <c r="C18" s="7">
        <v>260</v>
      </c>
      <c r="D18" s="14">
        <f t="shared" si="0"/>
        <v>8133</v>
      </c>
      <c r="E18" s="7">
        <v>111</v>
      </c>
      <c r="F18" s="7">
        <v>10</v>
      </c>
      <c r="G18" s="7">
        <v>19</v>
      </c>
      <c r="H18" s="7">
        <v>670</v>
      </c>
      <c r="I18" s="7">
        <v>138</v>
      </c>
      <c r="J18" s="7">
        <v>607</v>
      </c>
      <c r="K18" s="7">
        <f t="shared" si="1"/>
        <v>1555</v>
      </c>
      <c r="L18" s="7">
        <v>3343</v>
      </c>
      <c r="M18" s="5"/>
      <c r="N18" s="5"/>
      <c r="P18" s="12"/>
    </row>
    <row r="19" spans="1:16" ht="12.75" x14ac:dyDescent="0.2">
      <c r="A19" s="5" t="s">
        <v>9</v>
      </c>
      <c r="B19" s="7">
        <v>1500</v>
      </c>
      <c r="C19" s="7">
        <v>16</v>
      </c>
      <c r="D19" s="14">
        <f t="shared" si="0"/>
        <v>1516</v>
      </c>
      <c r="E19" s="7">
        <v>39</v>
      </c>
      <c r="F19" s="7">
        <v>0</v>
      </c>
      <c r="G19" s="7">
        <v>37</v>
      </c>
      <c r="H19" s="7">
        <v>235</v>
      </c>
      <c r="I19" s="7">
        <v>86</v>
      </c>
      <c r="J19" s="7">
        <v>41</v>
      </c>
      <c r="K19" s="7">
        <f t="shared" si="1"/>
        <v>438</v>
      </c>
      <c r="L19" s="7">
        <v>488</v>
      </c>
      <c r="M19" s="5"/>
      <c r="N19" s="5"/>
      <c r="P19" s="12"/>
    </row>
    <row r="20" spans="1:16" ht="12.75" x14ac:dyDescent="0.2">
      <c r="A20" s="5" t="s">
        <v>10</v>
      </c>
      <c r="B20" s="7">
        <v>2854</v>
      </c>
      <c r="C20" s="7">
        <v>128</v>
      </c>
      <c r="D20" s="14">
        <f t="shared" si="0"/>
        <v>2982</v>
      </c>
      <c r="E20" s="7">
        <v>263</v>
      </c>
      <c r="F20" s="7">
        <v>3</v>
      </c>
      <c r="G20" s="7">
        <v>0</v>
      </c>
      <c r="H20" s="7">
        <v>184</v>
      </c>
      <c r="I20" s="7">
        <v>71</v>
      </c>
      <c r="J20" s="7">
        <v>102</v>
      </c>
      <c r="K20" s="7">
        <f t="shared" si="1"/>
        <v>623</v>
      </c>
      <c r="L20" s="7">
        <v>483</v>
      </c>
      <c r="M20" s="5"/>
      <c r="N20" s="5"/>
      <c r="P20" s="12"/>
    </row>
    <row r="21" spans="1:16" ht="12.75" x14ac:dyDescent="0.2">
      <c r="A21" s="5" t="s">
        <v>11</v>
      </c>
      <c r="B21" s="7">
        <v>2480</v>
      </c>
      <c r="C21" s="7">
        <v>202</v>
      </c>
      <c r="D21" s="14">
        <f t="shared" si="0"/>
        <v>2682</v>
      </c>
      <c r="E21" s="7">
        <v>1</v>
      </c>
      <c r="F21" s="7">
        <v>0</v>
      </c>
      <c r="G21" s="7">
        <v>6</v>
      </c>
      <c r="H21" s="7">
        <v>157</v>
      </c>
      <c r="I21" s="7">
        <v>5</v>
      </c>
      <c r="J21" s="7">
        <v>209</v>
      </c>
      <c r="K21" s="7">
        <f t="shared" si="1"/>
        <v>378</v>
      </c>
      <c r="L21" s="7">
        <v>667</v>
      </c>
      <c r="M21" s="5"/>
      <c r="N21" s="5"/>
      <c r="P21" s="12"/>
    </row>
    <row r="22" spans="1:16" ht="12.75" x14ac:dyDescent="0.2">
      <c r="A22" s="5" t="s">
        <v>12</v>
      </c>
      <c r="B22" s="7">
        <v>5686</v>
      </c>
      <c r="C22" s="7">
        <v>109</v>
      </c>
      <c r="D22" s="14">
        <f t="shared" si="0"/>
        <v>5795</v>
      </c>
      <c r="E22" s="7">
        <v>101</v>
      </c>
      <c r="F22" s="7">
        <v>1</v>
      </c>
      <c r="G22" s="7">
        <v>14</v>
      </c>
      <c r="H22" s="7">
        <v>321</v>
      </c>
      <c r="I22" s="7">
        <v>6</v>
      </c>
      <c r="J22" s="7">
        <v>177</v>
      </c>
      <c r="K22" s="7">
        <f t="shared" si="1"/>
        <v>620</v>
      </c>
      <c r="L22" s="7">
        <v>941</v>
      </c>
      <c r="M22" s="5"/>
      <c r="N22" s="5"/>
      <c r="P22" s="12"/>
    </row>
    <row r="23" spans="1:16" ht="12.75" x14ac:dyDescent="0.2">
      <c r="A23" s="5" t="s">
        <v>13</v>
      </c>
      <c r="B23" s="7">
        <v>5226</v>
      </c>
      <c r="C23" s="7">
        <v>86</v>
      </c>
      <c r="D23" s="14">
        <f t="shared" si="0"/>
        <v>5312</v>
      </c>
      <c r="E23" s="7">
        <v>91</v>
      </c>
      <c r="F23" s="7">
        <v>1</v>
      </c>
      <c r="G23" s="7">
        <v>8</v>
      </c>
      <c r="H23" s="7">
        <v>505</v>
      </c>
      <c r="I23" s="7">
        <v>894</v>
      </c>
      <c r="J23" s="7">
        <v>211</v>
      </c>
      <c r="K23" s="7">
        <f t="shared" si="1"/>
        <v>1710</v>
      </c>
      <c r="L23" s="7">
        <v>1499</v>
      </c>
      <c r="M23" s="5"/>
      <c r="N23" s="5"/>
      <c r="P23" s="12"/>
    </row>
    <row r="24" spans="1:16" ht="12.75" x14ac:dyDescent="0.2">
      <c r="A24" s="5" t="s">
        <v>14</v>
      </c>
      <c r="B24" s="7">
        <v>9304</v>
      </c>
      <c r="C24" s="7">
        <v>843</v>
      </c>
      <c r="D24" s="14">
        <f t="shared" si="0"/>
        <v>10147</v>
      </c>
      <c r="E24" s="7">
        <v>330</v>
      </c>
      <c r="F24" s="7">
        <v>1</v>
      </c>
      <c r="G24" s="7">
        <v>6</v>
      </c>
      <c r="H24" s="7">
        <v>685</v>
      </c>
      <c r="I24" s="7">
        <v>134</v>
      </c>
      <c r="J24" s="7">
        <v>801</v>
      </c>
      <c r="K24" s="7">
        <f t="shared" si="1"/>
        <v>1957</v>
      </c>
      <c r="L24" s="7">
        <v>2576</v>
      </c>
      <c r="M24" s="5"/>
      <c r="N24" s="5"/>
      <c r="P24" s="12"/>
    </row>
    <row r="25" spans="1:16" ht="12.75" x14ac:dyDescent="0.2">
      <c r="A25" s="5" t="s">
        <v>15</v>
      </c>
      <c r="B25" s="7">
        <v>2767</v>
      </c>
      <c r="C25" s="7">
        <v>58</v>
      </c>
      <c r="D25" s="14">
        <f t="shared" si="0"/>
        <v>2825</v>
      </c>
      <c r="E25" s="7">
        <v>22</v>
      </c>
      <c r="F25" s="7">
        <v>0</v>
      </c>
      <c r="G25" s="7">
        <v>5</v>
      </c>
      <c r="H25" s="7">
        <v>279</v>
      </c>
      <c r="I25" s="7">
        <v>1087</v>
      </c>
      <c r="J25" s="7">
        <v>133</v>
      </c>
      <c r="K25" s="7">
        <f t="shared" si="1"/>
        <v>1526</v>
      </c>
      <c r="L25" s="7">
        <v>570</v>
      </c>
      <c r="M25" s="5"/>
      <c r="N25" s="5"/>
      <c r="P25" s="12"/>
    </row>
    <row r="26" spans="1:16" ht="12.75" x14ac:dyDescent="0.2">
      <c r="A26" s="5" t="s">
        <v>16</v>
      </c>
      <c r="B26" s="7">
        <v>6639</v>
      </c>
      <c r="C26" s="7">
        <v>203</v>
      </c>
      <c r="D26" s="14">
        <f t="shared" si="0"/>
        <v>6842</v>
      </c>
      <c r="E26" s="7">
        <v>68</v>
      </c>
      <c r="F26" s="7">
        <v>3</v>
      </c>
      <c r="G26" s="7">
        <v>4</v>
      </c>
      <c r="H26" s="7">
        <v>583</v>
      </c>
      <c r="I26" s="7">
        <v>2</v>
      </c>
      <c r="J26" s="7">
        <v>255</v>
      </c>
      <c r="K26" s="7">
        <f t="shared" si="1"/>
        <v>915</v>
      </c>
      <c r="L26" s="7">
        <v>1341</v>
      </c>
      <c r="M26" s="5"/>
      <c r="N26" s="5"/>
      <c r="P26" s="12"/>
    </row>
    <row r="27" spans="1:16" ht="12.75" x14ac:dyDescent="0.2">
      <c r="A27" s="5" t="s">
        <v>17</v>
      </c>
      <c r="B27" s="7">
        <v>11474</v>
      </c>
      <c r="C27" s="7">
        <v>376</v>
      </c>
      <c r="D27" s="14">
        <f t="shared" si="0"/>
        <v>11850</v>
      </c>
      <c r="E27" s="7">
        <v>355</v>
      </c>
      <c r="F27" s="7">
        <v>3</v>
      </c>
      <c r="G27" s="7">
        <v>70</v>
      </c>
      <c r="H27" s="7">
        <v>1282</v>
      </c>
      <c r="I27" s="7">
        <v>247</v>
      </c>
      <c r="J27" s="7">
        <v>1806</v>
      </c>
      <c r="K27" s="7">
        <f t="shared" si="1"/>
        <v>3763</v>
      </c>
      <c r="L27" s="7">
        <v>3496</v>
      </c>
      <c r="M27" s="5"/>
      <c r="N27" s="5"/>
      <c r="P27" s="12"/>
    </row>
    <row r="28" spans="1:16" ht="12.75" x14ac:dyDescent="0.2">
      <c r="A28" s="5" t="s">
        <v>18</v>
      </c>
      <c r="B28" s="7">
        <v>6603</v>
      </c>
      <c r="C28" s="7">
        <v>301</v>
      </c>
      <c r="D28" s="14">
        <f t="shared" si="0"/>
        <v>6904</v>
      </c>
      <c r="E28" s="7">
        <v>129</v>
      </c>
      <c r="F28" s="7">
        <v>0</v>
      </c>
      <c r="G28" s="7">
        <v>13</v>
      </c>
      <c r="H28" s="7">
        <v>746</v>
      </c>
      <c r="I28" s="7">
        <v>867</v>
      </c>
      <c r="J28" s="7">
        <v>248</v>
      </c>
      <c r="K28" s="7">
        <f t="shared" si="1"/>
        <v>2003</v>
      </c>
      <c r="L28" s="7">
        <v>1405</v>
      </c>
      <c r="M28" s="5"/>
      <c r="N28" s="5"/>
      <c r="P28" s="12"/>
    </row>
    <row r="29" spans="1:16" ht="12.75" x14ac:dyDescent="0.2">
      <c r="A29" s="5" t="s">
        <v>19</v>
      </c>
      <c r="B29" s="7">
        <v>2518</v>
      </c>
      <c r="C29" s="7">
        <v>143</v>
      </c>
      <c r="D29" s="14">
        <f t="shared" si="0"/>
        <v>2661</v>
      </c>
      <c r="E29" s="7">
        <v>22</v>
      </c>
      <c r="F29" s="7">
        <v>1</v>
      </c>
      <c r="G29" s="7">
        <v>33</v>
      </c>
      <c r="H29" s="7">
        <v>556</v>
      </c>
      <c r="I29" s="7">
        <v>416</v>
      </c>
      <c r="J29" s="7">
        <v>184</v>
      </c>
      <c r="K29" s="7">
        <f t="shared" si="1"/>
        <v>1212</v>
      </c>
      <c r="L29" s="7">
        <v>1283</v>
      </c>
      <c r="M29" s="5"/>
      <c r="N29" s="5"/>
      <c r="P29" s="12"/>
    </row>
    <row r="30" spans="1:16" ht="12.75" x14ac:dyDescent="0.2">
      <c r="A30" s="5" t="s">
        <v>20</v>
      </c>
      <c r="B30" s="7">
        <v>4375</v>
      </c>
      <c r="C30" s="7">
        <v>179</v>
      </c>
      <c r="D30" s="14">
        <f t="shared" si="0"/>
        <v>4554</v>
      </c>
      <c r="E30" s="7">
        <v>141</v>
      </c>
      <c r="F30" s="7">
        <v>24</v>
      </c>
      <c r="G30" s="7">
        <v>3</v>
      </c>
      <c r="H30" s="7">
        <v>444</v>
      </c>
      <c r="I30" s="7">
        <v>13</v>
      </c>
      <c r="J30" s="7">
        <v>38</v>
      </c>
      <c r="K30" s="7">
        <f t="shared" si="1"/>
        <v>663</v>
      </c>
      <c r="L30" s="7">
        <v>1445</v>
      </c>
      <c r="M30" s="5"/>
      <c r="N30" s="5"/>
      <c r="P30" s="12"/>
    </row>
    <row r="31" spans="1:16" ht="12.75" x14ac:dyDescent="0.2">
      <c r="A31" s="5"/>
      <c r="B31" s="7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2.75" x14ac:dyDescent="0.2">
      <c r="A32" s="5"/>
      <c r="B32" s="7"/>
      <c r="C32" s="7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2.75" x14ac:dyDescent="0.2">
      <c r="A33" s="5"/>
      <c r="B33" s="106" t="s">
        <v>136</v>
      </c>
      <c r="C33" s="106"/>
      <c r="D33" s="106"/>
      <c r="E33" s="106"/>
      <c r="F33" s="106"/>
      <c r="G33" s="106"/>
      <c r="H33" s="106"/>
      <c r="I33" s="106"/>
      <c r="J33" s="106"/>
      <c r="K33" s="5"/>
      <c r="L33" s="5"/>
      <c r="M33" s="5"/>
      <c r="N33" s="5"/>
    </row>
    <row r="34" spans="1:14" ht="12.75" x14ac:dyDescent="0.2">
      <c r="A34" s="5"/>
      <c r="B34" s="107" t="s">
        <v>187</v>
      </c>
      <c r="C34" s="107" t="s">
        <v>189</v>
      </c>
      <c r="D34" s="107" t="s">
        <v>190</v>
      </c>
      <c r="E34" s="108" t="s">
        <v>198</v>
      </c>
      <c r="F34" s="107" t="s">
        <v>194</v>
      </c>
      <c r="G34" s="108" t="s">
        <v>43</v>
      </c>
      <c r="H34" s="107" t="s">
        <v>196</v>
      </c>
      <c r="I34" s="108" t="s">
        <v>202</v>
      </c>
      <c r="J34" s="108" t="s">
        <v>45</v>
      </c>
      <c r="K34" s="5"/>
      <c r="L34" s="5"/>
      <c r="M34" s="5"/>
      <c r="N34" s="5"/>
    </row>
    <row r="35" spans="1:14" ht="12.75" x14ac:dyDescent="0.2">
      <c r="A35" s="5"/>
      <c r="B35" s="107"/>
      <c r="C35" s="107"/>
      <c r="D35" s="107"/>
      <c r="E35" s="108"/>
      <c r="F35" s="107"/>
      <c r="G35" s="108"/>
      <c r="H35" s="107"/>
      <c r="I35" s="108"/>
      <c r="J35" s="108"/>
      <c r="K35" s="5"/>
      <c r="L35" s="5"/>
      <c r="M35" s="5"/>
      <c r="N35" s="5"/>
    </row>
    <row r="36" spans="1:14" ht="12.75" x14ac:dyDescent="0.2">
      <c r="A36" s="5"/>
      <c r="B36" s="110" t="s">
        <v>186</v>
      </c>
      <c r="C36" s="110" t="s">
        <v>188</v>
      </c>
      <c r="D36" s="110" t="s">
        <v>193</v>
      </c>
      <c r="E36" s="109" t="s">
        <v>199</v>
      </c>
      <c r="F36" s="110" t="s">
        <v>195</v>
      </c>
      <c r="G36" s="109" t="s">
        <v>44</v>
      </c>
      <c r="H36" s="110" t="s">
        <v>200</v>
      </c>
      <c r="I36" s="109" t="s">
        <v>197</v>
      </c>
      <c r="J36" s="109" t="s">
        <v>46</v>
      </c>
      <c r="K36" s="5"/>
      <c r="L36" s="5"/>
      <c r="M36" s="5"/>
      <c r="N36" s="5"/>
    </row>
    <row r="37" spans="1:14" ht="12.75" x14ac:dyDescent="0.2">
      <c r="A37" s="5"/>
      <c r="B37" s="110"/>
      <c r="C37" s="110"/>
      <c r="D37" s="110"/>
      <c r="E37" s="109"/>
      <c r="F37" s="110"/>
      <c r="G37" s="109"/>
      <c r="H37" s="110"/>
      <c r="I37" s="109"/>
      <c r="J37" s="109"/>
      <c r="K37" s="5"/>
      <c r="L37" s="5"/>
      <c r="M37" s="5"/>
      <c r="N37" s="5"/>
    </row>
    <row r="38" spans="1:14" ht="12.75" x14ac:dyDescent="0.2">
      <c r="A38" s="6" t="s">
        <v>128</v>
      </c>
      <c r="B38" s="14">
        <v>5348</v>
      </c>
      <c r="C38" s="14">
        <v>109</v>
      </c>
      <c r="D38" s="14">
        <v>3009</v>
      </c>
      <c r="E38" s="14">
        <v>3321</v>
      </c>
      <c r="F38" s="14">
        <v>2037</v>
      </c>
      <c r="G38" s="14">
        <v>3005</v>
      </c>
      <c r="H38" s="14">
        <f>SUM(B38:G38)</f>
        <v>16829</v>
      </c>
      <c r="I38" s="14">
        <v>1033</v>
      </c>
      <c r="J38" s="14">
        <f>SUM(J39:J59)</f>
        <v>93105</v>
      </c>
      <c r="K38" s="7"/>
      <c r="L38" s="7"/>
      <c r="M38" s="5"/>
      <c r="N38" s="5"/>
    </row>
    <row r="39" spans="1:14" ht="12.75" x14ac:dyDescent="0.2">
      <c r="A39" s="5" t="s">
        <v>53</v>
      </c>
      <c r="B39" s="7">
        <v>1482</v>
      </c>
      <c r="C39" s="7">
        <v>7</v>
      </c>
      <c r="D39" s="7">
        <v>1863</v>
      </c>
      <c r="E39" s="7">
        <v>1168</v>
      </c>
      <c r="F39" s="7">
        <v>203</v>
      </c>
      <c r="G39" s="7">
        <v>878</v>
      </c>
      <c r="H39" s="14">
        <f t="shared" ref="H39:H59" si="2">SUM(B39:G39)</f>
        <v>5601</v>
      </c>
      <c r="I39" s="7">
        <v>306</v>
      </c>
      <c r="J39" s="7">
        <f t="shared" ref="J39:J59" si="3">SUM(K10+L10+H39+I39)</f>
        <v>20222</v>
      </c>
      <c r="K39" s="7"/>
      <c r="L39" s="7"/>
      <c r="M39" s="5"/>
      <c r="N39" s="5"/>
    </row>
    <row r="40" spans="1:14" ht="12.75" x14ac:dyDescent="0.2">
      <c r="A40" s="5" t="s">
        <v>1</v>
      </c>
      <c r="B40" s="7">
        <v>155</v>
      </c>
      <c r="C40" s="7">
        <v>3</v>
      </c>
      <c r="D40" s="7">
        <v>23</v>
      </c>
      <c r="E40" s="7">
        <v>85</v>
      </c>
      <c r="F40" s="7">
        <v>9</v>
      </c>
      <c r="G40" s="7">
        <v>93</v>
      </c>
      <c r="H40" s="14">
        <f t="shared" si="2"/>
        <v>368</v>
      </c>
      <c r="I40" s="7">
        <v>56</v>
      </c>
      <c r="J40" s="7">
        <f t="shared" si="3"/>
        <v>7503</v>
      </c>
      <c r="K40" s="7"/>
      <c r="L40" s="7"/>
      <c r="M40" s="5"/>
      <c r="N40" s="5"/>
    </row>
    <row r="41" spans="1:14" ht="12.75" x14ac:dyDescent="0.2">
      <c r="A41" s="5" t="s">
        <v>2</v>
      </c>
      <c r="B41" s="7">
        <v>65</v>
      </c>
      <c r="C41" s="7">
        <v>49</v>
      </c>
      <c r="D41" s="7">
        <v>55</v>
      </c>
      <c r="E41" s="7">
        <v>102</v>
      </c>
      <c r="F41" s="7">
        <v>108</v>
      </c>
      <c r="G41" s="7">
        <v>36</v>
      </c>
      <c r="H41" s="14">
        <f t="shared" si="2"/>
        <v>415</v>
      </c>
      <c r="I41" s="7">
        <v>14</v>
      </c>
      <c r="J41" s="7">
        <f t="shared" si="3"/>
        <v>4530</v>
      </c>
      <c r="K41" s="7"/>
      <c r="L41" s="7"/>
      <c r="M41" s="5"/>
      <c r="N41" s="5"/>
    </row>
    <row r="42" spans="1:14" ht="12.75" x14ac:dyDescent="0.2">
      <c r="A42" s="5" t="s">
        <v>3</v>
      </c>
      <c r="B42" s="7">
        <v>84</v>
      </c>
      <c r="C42" s="7">
        <v>0</v>
      </c>
      <c r="D42" s="7">
        <v>56</v>
      </c>
      <c r="E42" s="7">
        <v>75</v>
      </c>
      <c r="F42" s="7">
        <v>47</v>
      </c>
      <c r="G42" s="7">
        <v>61</v>
      </c>
      <c r="H42" s="14">
        <f t="shared" si="2"/>
        <v>323</v>
      </c>
      <c r="I42" s="7">
        <v>15</v>
      </c>
      <c r="J42" s="7">
        <f t="shared" si="3"/>
        <v>4667</v>
      </c>
      <c r="K42" s="7"/>
      <c r="L42" s="7"/>
      <c r="M42" s="5"/>
      <c r="N42" s="5"/>
    </row>
    <row r="43" spans="1:14" ht="12.75" x14ac:dyDescent="0.2">
      <c r="A43" s="5" t="s">
        <v>4</v>
      </c>
      <c r="B43" s="7">
        <v>64</v>
      </c>
      <c r="C43" s="7">
        <v>0</v>
      </c>
      <c r="D43" s="7">
        <v>63</v>
      </c>
      <c r="E43" s="7">
        <v>81</v>
      </c>
      <c r="F43" s="7">
        <v>1</v>
      </c>
      <c r="G43" s="7">
        <v>20</v>
      </c>
      <c r="H43" s="14">
        <f t="shared" si="2"/>
        <v>229</v>
      </c>
      <c r="I43" s="7">
        <v>33</v>
      </c>
      <c r="J43" s="7">
        <f t="shared" si="3"/>
        <v>1603</v>
      </c>
      <c r="K43" s="7"/>
      <c r="L43" s="7"/>
      <c r="M43" s="5"/>
      <c r="N43" s="5"/>
    </row>
    <row r="44" spans="1:14" ht="12.75" x14ac:dyDescent="0.2">
      <c r="A44" s="5" t="s">
        <v>5</v>
      </c>
      <c r="B44" s="7">
        <v>374</v>
      </c>
      <c r="C44" s="7">
        <v>8</v>
      </c>
      <c r="D44" s="7">
        <v>73</v>
      </c>
      <c r="E44" s="7">
        <v>162</v>
      </c>
      <c r="F44" s="7">
        <v>9</v>
      </c>
      <c r="G44" s="7">
        <v>56</v>
      </c>
      <c r="H44" s="14">
        <f t="shared" si="2"/>
        <v>682</v>
      </c>
      <c r="I44" s="7">
        <v>28</v>
      </c>
      <c r="J44" s="7">
        <f t="shared" si="3"/>
        <v>2899</v>
      </c>
      <c r="K44" s="7"/>
      <c r="L44" s="7"/>
      <c r="M44" s="5"/>
      <c r="N44" s="5"/>
    </row>
    <row r="45" spans="1:14" ht="12.75" x14ac:dyDescent="0.2">
      <c r="A45" s="5" t="s">
        <v>6</v>
      </c>
      <c r="B45" s="7">
        <v>353</v>
      </c>
      <c r="C45" s="7">
        <v>0</v>
      </c>
      <c r="D45" s="7">
        <v>44</v>
      </c>
      <c r="E45" s="7">
        <v>84</v>
      </c>
      <c r="F45" s="7">
        <v>802</v>
      </c>
      <c r="G45" s="7">
        <v>37</v>
      </c>
      <c r="H45" s="14">
        <f t="shared" si="2"/>
        <v>1320</v>
      </c>
      <c r="I45" s="7">
        <v>43</v>
      </c>
      <c r="J45" s="7">
        <f t="shared" si="3"/>
        <v>4842</v>
      </c>
      <c r="K45" s="7"/>
      <c r="L45" s="7"/>
      <c r="M45" s="5"/>
      <c r="N45" s="5"/>
    </row>
    <row r="46" spans="1:14" ht="12.75" x14ac:dyDescent="0.2">
      <c r="A46" s="5" t="s">
        <v>7</v>
      </c>
      <c r="B46" s="7">
        <v>11</v>
      </c>
      <c r="C46" s="7">
        <v>0</v>
      </c>
      <c r="D46" s="7">
        <v>50</v>
      </c>
      <c r="E46" s="7">
        <v>40</v>
      </c>
      <c r="F46" s="7">
        <v>11</v>
      </c>
      <c r="G46" s="7">
        <v>104</v>
      </c>
      <c r="H46" s="14">
        <f t="shared" si="2"/>
        <v>216</v>
      </c>
      <c r="I46" s="7">
        <v>27</v>
      </c>
      <c r="J46" s="7">
        <f t="shared" si="3"/>
        <v>1753</v>
      </c>
      <c r="K46" s="7"/>
      <c r="L46" s="7"/>
      <c r="M46" s="5"/>
      <c r="N46" s="5"/>
    </row>
    <row r="47" spans="1:14" ht="12.75" x14ac:dyDescent="0.2">
      <c r="A47" s="5" t="s">
        <v>8</v>
      </c>
      <c r="B47" s="7">
        <v>170</v>
      </c>
      <c r="C47" s="7">
        <v>0</v>
      </c>
      <c r="D47" s="7">
        <v>57</v>
      </c>
      <c r="E47" s="7">
        <v>174</v>
      </c>
      <c r="F47" s="7">
        <v>10</v>
      </c>
      <c r="G47" s="7">
        <v>245</v>
      </c>
      <c r="H47" s="14">
        <f t="shared" si="2"/>
        <v>656</v>
      </c>
      <c r="I47" s="7">
        <v>69</v>
      </c>
      <c r="J47" s="7">
        <f t="shared" si="3"/>
        <v>5623</v>
      </c>
      <c r="K47" s="7"/>
      <c r="L47" s="7"/>
      <c r="M47" s="5"/>
      <c r="N47" s="5"/>
    </row>
    <row r="48" spans="1:14" ht="12.75" x14ac:dyDescent="0.2">
      <c r="A48" s="5" t="s">
        <v>9</v>
      </c>
      <c r="B48" s="7">
        <v>61</v>
      </c>
      <c r="C48" s="7">
        <v>0</v>
      </c>
      <c r="D48" s="7">
        <v>14</v>
      </c>
      <c r="E48" s="7">
        <v>17</v>
      </c>
      <c r="F48" s="7">
        <v>1</v>
      </c>
      <c r="G48" s="7">
        <v>26</v>
      </c>
      <c r="H48" s="14">
        <f t="shared" si="2"/>
        <v>119</v>
      </c>
      <c r="I48" s="7">
        <v>19</v>
      </c>
      <c r="J48" s="7">
        <f t="shared" si="3"/>
        <v>1064</v>
      </c>
      <c r="K48" s="7"/>
      <c r="L48" s="7"/>
      <c r="M48" s="5"/>
      <c r="N48" s="5"/>
    </row>
    <row r="49" spans="1:14" ht="12.75" x14ac:dyDescent="0.2">
      <c r="A49" s="5" t="s">
        <v>10</v>
      </c>
      <c r="B49" s="7">
        <v>223</v>
      </c>
      <c r="C49" s="7">
        <v>39</v>
      </c>
      <c r="D49" s="7">
        <v>23</v>
      </c>
      <c r="E49" s="7">
        <v>56</v>
      </c>
      <c r="F49" s="7">
        <v>1</v>
      </c>
      <c r="G49" s="7">
        <v>11</v>
      </c>
      <c r="H49" s="14">
        <f t="shared" si="2"/>
        <v>353</v>
      </c>
      <c r="I49" s="7">
        <v>10</v>
      </c>
      <c r="J49" s="7">
        <f t="shared" si="3"/>
        <v>1469</v>
      </c>
      <c r="K49" s="7"/>
      <c r="L49" s="7"/>
      <c r="M49" s="5"/>
      <c r="N49" s="5"/>
    </row>
    <row r="50" spans="1:14" ht="12.75" x14ac:dyDescent="0.2">
      <c r="A50" s="5" t="s">
        <v>11</v>
      </c>
      <c r="B50" s="7">
        <v>6</v>
      </c>
      <c r="C50" s="7">
        <v>0</v>
      </c>
      <c r="D50" s="7">
        <v>20</v>
      </c>
      <c r="E50" s="7">
        <v>1</v>
      </c>
      <c r="F50" s="7">
        <v>0</v>
      </c>
      <c r="G50" s="7">
        <v>89</v>
      </c>
      <c r="H50" s="14">
        <f t="shared" si="2"/>
        <v>116</v>
      </c>
      <c r="I50" s="7">
        <v>0</v>
      </c>
      <c r="J50" s="7">
        <f t="shared" si="3"/>
        <v>1161</v>
      </c>
      <c r="K50" s="7"/>
      <c r="L50" s="7"/>
      <c r="M50" s="5"/>
      <c r="N50" s="5"/>
    </row>
    <row r="51" spans="1:14" ht="12.75" x14ac:dyDescent="0.2">
      <c r="A51" s="5" t="s">
        <v>12</v>
      </c>
      <c r="B51" s="7">
        <v>127</v>
      </c>
      <c r="C51" s="7">
        <v>0</v>
      </c>
      <c r="D51" s="7">
        <v>58</v>
      </c>
      <c r="E51" s="7">
        <v>135</v>
      </c>
      <c r="F51" s="7">
        <v>0</v>
      </c>
      <c r="G51" s="7">
        <v>21</v>
      </c>
      <c r="H51" s="14">
        <f t="shared" si="2"/>
        <v>341</v>
      </c>
      <c r="I51" s="7">
        <v>16</v>
      </c>
      <c r="J51" s="7">
        <f t="shared" si="3"/>
        <v>1918</v>
      </c>
      <c r="K51" s="7"/>
      <c r="L51" s="7"/>
      <c r="M51" s="5"/>
      <c r="N51" s="5"/>
    </row>
    <row r="52" spans="1:14" ht="12.75" x14ac:dyDescent="0.2">
      <c r="A52" s="5" t="s">
        <v>13</v>
      </c>
      <c r="B52" s="7">
        <v>140</v>
      </c>
      <c r="C52" s="7">
        <v>0</v>
      </c>
      <c r="D52" s="7">
        <v>121</v>
      </c>
      <c r="E52" s="7">
        <v>133</v>
      </c>
      <c r="F52" s="7">
        <v>613</v>
      </c>
      <c r="G52" s="7">
        <v>52</v>
      </c>
      <c r="H52" s="14">
        <f t="shared" si="2"/>
        <v>1059</v>
      </c>
      <c r="I52" s="7">
        <v>37</v>
      </c>
      <c r="J52" s="7">
        <f t="shared" si="3"/>
        <v>4305</v>
      </c>
      <c r="K52" s="7"/>
      <c r="L52" s="7"/>
      <c r="M52" s="5"/>
      <c r="N52" s="5"/>
    </row>
    <row r="53" spans="1:14" ht="12.75" x14ac:dyDescent="0.2">
      <c r="A53" s="5" t="s">
        <v>14</v>
      </c>
      <c r="B53" s="7">
        <v>395</v>
      </c>
      <c r="C53" s="7">
        <v>0</v>
      </c>
      <c r="D53" s="7">
        <v>76</v>
      </c>
      <c r="E53" s="7">
        <v>155</v>
      </c>
      <c r="F53" s="7">
        <v>13</v>
      </c>
      <c r="G53" s="7">
        <v>194</v>
      </c>
      <c r="H53" s="14">
        <f t="shared" si="2"/>
        <v>833</v>
      </c>
      <c r="I53" s="7">
        <v>33</v>
      </c>
      <c r="J53" s="7">
        <f t="shared" si="3"/>
        <v>5399</v>
      </c>
      <c r="K53" s="7"/>
      <c r="L53" s="7"/>
      <c r="M53" s="5"/>
      <c r="N53" s="5"/>
    </row>
    <row r="54" spans="1:14" ht="12.75" x14ac:dyDescent="0.2">
      <c r="A54" s="5" t="s">
        <v>15</v>
      </c>
      <c r="B54" s="7">
        <v>4</v>
      </c>
      <c r="C54" s="7">
        <v>0</v>
      </c>
      <c r="D54" s="7">
        <v>34</v>
      </c>
      <c r="E54" s="7">
        <v>69</v>
      </c>
      <c r="F54" s="7">
        <v>56</v>
      </c>
      <c r="G54" s="7">
        <v>86</v>
      </c>
      <c r="H54" s="14">
        <f t="shared" si="2"/>
        <v>249</v>
      </c>
      <c r="I54" s="7">
        <v>2</v>
      </c>
      <c r="J54" s="7">
        <f t="shared" si="3"/>
        <v>2347</v>
      </c>
      <c r="K54" s="7"/>
      <c r="L54" s="7"/>
      <c r="M54" s="5"/>
      <c r="N54" s="5"/>
    </row>
    <row r="55" spans="1:14" ht="12.75" x14ac:dyDescent="0.2">
      <c r="A55" s="5" t="s">
        <v>16</v>
      </c>
      <c r="B55" s="7">
        <v>111</v>
      </c>
      <c r="C55" s="7">
        <v>2</v>
      </c>
      <c r="D55" s="7">
        <v>44</v>
      </c>
      <c r="E55" s="7">
        <v>71</v>
      </c>
      <c r="F55" s="7">
        <v>0</v>
      </c>
      <c r="G55" s="7">
        <v>64</v>
      </c>
      <c r="H55" s="14">
        <f t="shared" si="2"/>
        <v>292</v>
      </c>
      <c r="I55" s="7">
        <v>7</v>
      </c>
      <c r="J55" s="7">
        <f t="shared" si="3"/>
        <v>2555</v>
      </c>
      <c r="K55" s="7"/>
      <c r="L55" s="7"/>
      <c r="M55" s="5"/>
      <c r="N55" s="5"/>
    </row>
    <row r="56" spans="1:14" ht="12.75" x14ac:dyDescent="0.2">
      <c r="A56" s="5" t="s">
        <v>17</v>
      </c>
      <c r="B56" s="7">
        <v>857</v>
      </c>
      <c r="C56" s="7">
        <v>1</v>
      </c>
      <c r="D56" s="7">
        <v>179</v>
      </c>
      <c r="E56" s="7">
        <v>390</v>
      </c>
      <c r="F56" s="7">
        <v>5</v>
      </c>
      <c r="G56" s="7">
        <v>783</v>
      </c>
      <c r="H56" s="14">
        <f t="shared" si="2"/>
        <v>2215</v>
      </c>
      <c r="I56" s="7">
        <v>186</v>
      </c>
      <c r="J56" s="7">
        <f t="shared" si="3"/>
        <v>9660</v>
      </c>
      <c r="K56" s="7"/>
      <c r="L56" s="7"/>
      <c r="M56" s="5"/>
      <c r="N56" s="5"/>
    </row>
    <row r="57" spans="1:14" ht="12.75" x14ac:dyDescent="0.2">
      <c r="A57" s="5" t="s">
        <v>18</v>
      </c>
      <c r="B57" s="7">
        <v>271</v>
      </c>
      <c r="C57" s="7">
        <v>0</v>
      </c>
      <c r="D57" s="7">
        <v>29</v>
      </c>
      <c r="E57" s="7">
        <v>75</v>
      </c>
      <c r="F57" s="7">
        <v>41</v>
      </c>
      <c r="G57" s="7">
        <v>70</v>
      </c>
      <c r="H57" s="14">
        <f t="shared" si="2"/>
        <v>486</v>
      </c>
      <c r="I57" s="7">
        <v>71</v>
      </c>
      <c r="J57" s="7">
        <f t="shared" si="3"/>
        <v>3965</v>
      </c>
      <c r="K57" s="7"/>
      <c r="L57" s="7"/>
      <c r="M57" s="5"/>
      <c r="N57" s="5"/>
    </row>
    <row r="58" spans="1:14" ht="12.75" x14ac:dyDescent="0.2">
      <c r="A58" s="5" t="s">
        <v>19</v>
      </c>
      <c r="B58" s="7">
        <v>13</v>
      </c>
      <c r="C58" s="7">
        <v>0</v>
      </c>
      <c r="D58" s="7">
        <v>75</v>
      </c>
      <c r="E58" s="7">
        <v>121</v>
      </c>
      <c r="F58" s="7">
        <v>107</v>
      </c>
      <c r="G58" s="7">
        <v>33</v>
      </c>
      <c r="H58" s="14">
        <f t="shared" si="2"/>
        <v>349</v>
      </c>
      <c r="I58" s="7">
        <v>29</v>
      </c>
      <c r="J58" s="7">
        <f t="shared" si="3"/>
        <v>2873</v>
      </c>
      <c r="K58" s="7"/>
      <c r="L58" s="7"/>
      <c r="M58" s="5"/>
      <c r="N58" s="5"/>
    </row>
    <row r="59" spans="1:14" ht="12.75" x14ac:dyDescent="0.2">
      <c r="A59" s="5" t="s">
        <v>20</v>
      </c>
      <c r="B59" s="7">
        <v>382</v>
      </c>
      <c r="C59" s="7">
        <v>0</v>
      </c>
      <c r="D59" s="7">
        <v>52</v>
      </c>
      <c r="E59" s="7">
        <v>127</v>
      </c>
      <c r="F59" s="7">
        <v>0</v>
      </c>
      <c r="G59" s="7">
        <v>46</v>
      </c>
      <c r="H59" s="14">
        <f t="shared" si="2"/>
        <v>607</v>
      </c>
      <c r="I59" s="7">
        <v>32</v>
      </c>
      <c r="J59" s="7">
        <f t="shared" si="3"/>
        <v>2747</v>
      </c>
      <c r="K59" s="7"/>
      <c r="L59" s="7"/>
      <c r="M59" s="5"/>
      <c r="N59" s="5"/>
    </row>
    <row r="60" spans="1:14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45">
    <mergeCell ref="H34:H35"/>
    <mergeCell ref="H36:H37"/>
    <mergeCell ref="I36:I37"/>
    <mergeCell ref="J34:J35"/>
    <mergeCell ref="I34:I35"/>
    <mergeCell ref="J36:J37"/>
    <mergeCell ref="E34:E35"/>
    <mergeCell ref="E36:E37"/>
    <mergeCell ref="F34:F35"/>
    <mergeCell ref="F36:F37"/>
    <mergeCell ref="G34:G35"/>
    <mergeCell ref="G36:G37"/>
    <mergeCell ref="L7:L8"/>
    <mergeCell ref="L5:L6"/>
    <mergeCell ref="E3:L4"/>
    <mergeCell ref="B33:J33"/>
    <mergeCell ref="B34:B35"/>
    <mergeCell ref="I5:I6"/>
    <mergeCell ref="J7:J8"/>
    <mergeCell ref="J5:J6"/>
    <mergeCell ref="I7:I8"/>
    <mergeCell ref="K5:K6"/>
    <mergeCell ref="K7:K8"/>
    <mergeCell ref="F7:F8"/>
    <mergeCell ref="F5:F6"/>
    <mergeCell ref="H7:H8"/>
    <mergeCell ref="G7:G8"/>
    <mergeCell ref="G5:G6"/>
    <mergeCell ref="B36:B37"/>
    <mergeCell ref="C34:C35"/>
    <mergeCell ref="C36:C37"/>
    <mergeCell ref="D34:D35"/>
    <mergeCell ref="D36:D37"/>
    <mergeCell ref="H5:H6"/>
    <mergeCell ref="C5:C6"/>
    <mergeCell ref="D7:D8"/>
    <mergeCell ref="B3:D4"/>
    <mergeCell ref="D5:D6"/>
    <mergeCell ref="E7:E8"/>
    <mergeCell ref="E5:E6"/>
    <mergeCell ref="A3:A5"/>
    <mergeCell ref="A6:A8"/>
    <mergeCell ref="B5:B6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/>
  </sheetViews>
  <sheetFormatPr defaultColWidth="9.140625" defaultRowHeight="15" x14ac:dyDescent="0.25"/>
  <cols>
    <col min="1" max="1" width="24.42578125" style="4" bestFit="1" customWidth="1"/>
    <col min="2" max="13" width="15.7109375" style="4" customWidth="1"/>
    <col min="14" max="16384" width="9.140625" style="4"/>
  </cols>
  <sheetData>
    <row r="1" spans="1:14" x14ac:dyDescent="0.25">
      <c r="A1" s="6" t="s">
        <v>137</v>
      </c>
      <c r="B1" s="6" t="s">
        <v>214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40" t="s">
        <v>203</v>
      </c>
      <c r="B3" s="108" t="s">
        <v>138</v>
      </c>
      <c r="C3" s="108"/>
      <c r="D3" s="108"/>
      <c r="E3" s="108"/>
      <c r="F3" s="108" t="s">
        <v>139</v>
      </c>
      <c r="G3" s="108"/>
      <c r="H3" s="108"/>
      <c r="I3" s="108"/>
      <c r="J3" s="108" t="s">
        <v>140</v>
      </c>
      <c r="K3" s="108"/>
      <c r="L3" s="108"/>
      <c r="M3" s="108"/>
      <c r="N3" s="5"/>
    </row>
    <row r="4" spans="1:14" ht="25.5" x14ac:dyDescent="0.25">
      <c r="A4" s="107" t="s">
        <v>172</v>
      </c>
      <c r="B4" s="40" t="s">
        <v>204</v>
      </c>
      <c r="C4" s="40" t="s">
        <v>206</v>
      </c>
      <c r="D4" s="44" t="s">
        <v>208</v>
      </c>
      <c r="E4" s="40" t="s">
        <v>30</v>
      </c>
      <c r="F4" s="40" t="s">
        <v>204</v>
      </c>
      <c r="G4" s="40" t="s">
        <v>206</v>
      </c>
      <c r="H4" s="44" t="s">
        <v>208</v>
      </c>
      <c r="I4" s="40" t="s">
        <v>30</v>
      </c>
      <c r="J4" s="40" t="s">
        <v>204</v>
      </c>
      <c r="K4" s="40" t="s">
        <v>206</v>
      </c>
      <c r="L4" s="44" t="s">
        <v>208</v>
      </c>
      <c r="M4" s="40" t="s">
        <v>30</v>
      </c>
      <c r="N4" s="5"/>
    </row>
    <row r="5" spans="1:14" x14ac:dyDescent="0.25">
      <c r="A5" s="107"/>
      <c r="B5" s="41" t="s">
        <v>205</v>
      </c>
      <c r="C5" s="41" t="s">
        <v>207</v>
      </c>
      <c r="D5" s="41" t="s">
        <v>209</v>
      </c>
      <c r="E5" s="41" t="s">
        <v>34</v>
      </c>
      <c r="F5" s="41" t="s">
        <v>205</v>
      </c>
      <c r="G5" s="41" t="s">
        <v>207</v>
      </c>
      <c r="H5" s="41" t="s">
        <v>209</v>
      </c>
      <c r="I5" s="41" t="s">
        <v>34</v>
      </c>
      <c r="J5" s="41" t="s">
        <v>205</v>
      </c>
      <c r="K5" s="41" t="s">
        <v>207</v>
      </c>
      <c r="L5" s="41" t="s">
        <v>209</v>
      </c>
      <c r="M5" s="41" t="s">
        <v>34</v>
      </c>
      <c r="N5" s="5"/>
    </row>
    <row r="6" spans="1:14" x14ac:dyDescent="0.25">
      <c r="A6" s="6" t="s">
        <v>128</v>
      </c>
      <c r="B6" s="14">
        <v>5717</v>
      </c>
      <c r="C6" s="14">
        <v>191</v>
      </c>
      <c r="D6" s="14">
        <v>89</v>
      </c>
      <c r="E6" s="14">
        <f t="shared" ref="E6" si="0">SUM(E7:E27)</f>
        <v>5997</v>
      </c>
      <c r="F6" s="14">
        <v>387</v>
      </c>
      <c r="G6" s="14">
        <v>72</v>
      </c>
      <c r="H6" s="14">
        <v>9</v>
      </c>
      <c r="I6" s="14">
        <f>SUM(I7:I27)</f>
        <v>468</v>
      </c>
      <c r="J6" s="14">
        <f>SUM(J7:J27)</f>
        <v>6104</v>
      </c>
      <c r="K6" s="14">
        <f>SUM(K7:K27)</f>
        <v>263</v>
      </c>
      <c r="L6" s="14">
        <f t="shared" ref="L6" si="1">SUM(L7:L27)</f>
        <v>98</v>
      </c>
      <c r="M6" s="14">
        <f t="shared" ref="M6" si="2">SUM(M7:M27)</f>
        <v>6465</v>
      </c>
      <c r="N6" s="5"/>
    </row>
    <row r="7" spans="1:14" x14ac:dyDescent="0.25">
      <c r="A7" s="5" t="s">
        <v>132</v>
      </c>
      <c r="B7" s="7">
        <v>96</v>
      </c>
      <c r="C7" s="7">
        <v>0</v>
      </c>
      <c r="D7" s="7">
        <v>0</v>
      </c>
      <c r="E7" s="14">
        <f t="shared" ref="E7:E27" si="3">SUM(B7:D7)</f>
        <v>96</v>
      </c>
      <c r="F7" s="7">
        <v>10</v>
      </c>
      <c r="G7" s="7">
        <v>1</v>
      </c>
      <c r="H7" s="7">
        <v>0</v>
      </c>
      <c r="I7" s="14">
        <f t="shared" ref="I7:I27" si="4">SUM(F7:H7)</f>
        <v>11</v>
      </c>
      <c r="J7" s="14">
        <f t="shared" ref="J7:J27" si="5">SUM(B7+F7)</f>
        <v>106</v>
      </c>
      <c r="K7" s="14">
        <f>SUM(C7+G7)</f>
        <v>1</v>
      </c>
      <c r="L7" s="14">
        <f t="shared" ref="L7:L27" si="6">SUM(D7+H7)</f>
        <v>0</v>
      </c>
      <c r="M7" s="14">
        <f t="shared" ref="M7:M27" si="7">SUM(J7:L7)</f>
        <v>107</v>
      </c>
      <c r="N7" s="5"/>
    </row>
    <row r="8" spans="1:14" x14ac:dyDescent="0.25">
      <c r="A8" s="5" t="s">
        <v>1</v>
      </c>
      <c r="B8" s="7">
        <v>65</v>
      </c>
      <c r="C8" s="7">
        <v>8</v>
      </c>
      <c r="D8" s="7">
        <v>1</v>
      </c>
      <c r="E8" s="14">
        <f t="shared" si="3"/>
        <v>74</v>
      </c>
      <c r="F8" s="7">
        <v>3</v>
      </c>
      <c r="G8" s="7">
        <v>0</v>
      </c>
      <c r="H8" s="7">
        <v>0</v>
      </c>
      <c r="I8" s="14">
        <f t="shared" si="4"/>
        <v>3</v>
      </c>
      <c r="J8" s="14">
        <f t="shared" si="5"/>
        <v>68</v>
      </c>
      <c r="K8" s="14">
        <f t="shared" ref="K8:K27" si="8">SUM(C8+G8)</f>
        <v>8</v>
      </c>
      <c r="L8" s="14">
        <f t="shared" si="6"/>
        <v>1</v>
      </c>
      <c r="M8" s="14">
        <f t="shared" si="7"/>
        <v>77</v>
      </c>
      <c r="N8" s="5"/>
    </row>
    <row r="9" spans="1:14" x14ac:dyDescent="0.25">
      <c r="A9" s="5" t="s">
        <v>2</v>
      </c>
      <c r="B9" s="7">
        <v>354</v>
      </c>
      <c r="C9" s="7">
        <v>32</v>
      </c>
      <c r="D9" s="7">
        <v>32</v>
      </c>
      <c r="E9" s="14">
        <f t="shared" si="3"/>
        <v>418</v>
      </c>
      <c r="F9" s="7">
        <v>11</v>
      </c>
      <c r="G9" s="7">
        <v>2</v>
      </c>
      <c r="H9" s="7">
        <v>2</v>
      </c>
      <c r="I9" s="14">
        <f t="shared" si="4"/>
        <v>15</v>
      </c>
      <c r="J9" s="14">
        <f t="shared" si="5"/>
        <v>365</v>
      </c>
      <c r="K9" s="14">
        <f t="shared" si="8"/>
        <v>34</v>
      </c>
      <c r="L9" s="14">
        <f t="shared" si="6"/>
        <v>34</v>
      </c>
      <c r="M9" s="14">
        <f t="shared" si="7"/>
        <v>433</v>
      </c>
      <c r="N9" s="5"/>
    </row>
    <row r="10" spans="1:14" x14ac:dyDescent="0.25">
      <c r="A10" s="5" t="s">
        <v>3</v>
      </c>
      <c r="B10" s="7">
        <v>61</v>
      </c>
      <c r="C10" s="7">
        <v>0</v>
      </c>
      <c r="D10" s="7">
        <v>0</v>
      </c>
      <c r="E10" s="14">
        <f t="shared" si="3"/>
        <v>61</v>
      </c>
      <c r="F10" s="7">
        <v>6</v>
      </c>
      <c r="G10" s="7">
        <v>0</v>
      </c>
      <c r="H10" s="7">
        <v>0</v>
      </c>
      <c r="I10" s="14">
        <f t="shared" si="4"/>
        <v>6</v>
      </c>
      <c r="J10" s="14">
        <f t="shared" si="5"/>
        <v>67</v>
      </c>
      <c r="K10" s="14">
        <f t="shared" si="8"/>
        <v>0</v>
      </c>
      <c r="L10" s="14">
        <f t="shared" si="6"/>
        <v>0</v>
      </c>
      <c r="M10" s="14">
        <f t="shared" si="7"/>
        <v>67</v>
      </c>
      <c r="N10" s="5"/>
    </row>
    <row r="11" spans="1:14" x14ac:dyDescent="0.25">
      <c r="A11" s="5" t="s">
        <v>4</v>
      </c>
      <c r="B11" s="7">
        <v>47</v>
      </c>
      <c r="C11" s="7">
        <v>6</v>
      </c>
      <c r="D11" s="7">
        <v>2</v>
      </c>
      <c r="E11" s="14">
        <f t="shared" si="3"/>
        <v>55</v>
      </c>
      <c r="F11" s="7">
        <v>0</v>
      </c>
      <c r="G11" s="7">
        <v>0</v>
      </c>
      <c r="H11" s="7">
        <v>0</v>
      </c>
      <c r="I11" s="14">
        <f t="shared" si="4"/>
        <v>0</v>
      </c>
      <c r="J11" s="14">
        <f t="shared" si="5"/>
        <v>47</v>
      </c>
      <c r="K11" s="14">
        <f t="shared" si="8"/>
        <v>6</v>
      </c>
      <c r="L11" s="14">
        <f t="shared" si="6"/>
        <v>2</v>
      </c>
      <c r="M11" s="14">
        <f t="shared" si="7"/>
        <v>55</v>
      </c>
      <c r="N11" s="5"/>
    </row>
    <row r="12" spans="1:14" x14ac:dyDescent="0.25">
      <c r="A12" s="5" t="s">
        <v>5</v>
      </c>
      <c r="B12" s="7">
        <v>0</v>
      </c>
      <c r="C12" s="7">
        <v>1</v>
      </c>
      <c r="D12" s="7">
        <v>0</v>
      </c>
      <c r="E12" s="14">
        <f t="shared" si="3"/>
        <v>1</v>
      </c>
      <c r="F12" s="7">
        <v>0</v>
      </c>
      <c r="G12" s="7">
        <v>0</v>
      </c>
      <c r="H12" s="7">
        <v>0</v>
      </c>
      <c r="I12" s="14">
        <f t="shared" si="4"/>
        <v>0</v>
      </c>
      <c r="J12" s="14">
        <f t="shared" si="5"/>
        <v>0</v>
      </c>
      <c r="K12" s="14">
        <f t="shared" si="8"/>
        <v>1</v>
      </c>
      <c r="L12" s="14">
        <f t="shared" si="6"/>
        <v>0</v>
      </c>
      <c r="M12" s="14">
        <f t="shared" si="7"/>
        <v>1</v>
      </c>
      <c r="N12" s="5"/>
    </row>
    <row r="13" spans="1:14" x14ac:dyDescent="0.25">
      <c r="A13" s="5" t="s">
        <v>6</v>
      </c>
      <c r="B13" s="7">
        <v>66</v>
      </c>
      <c r="C13" s="7">
        <v>8</v>
      </c>
      <c r="D13" s="7">
        <v>8</v>
      </c>
      <c r="E13" s="14">
        <f t="shared" si="3"/>
        <v>82</v>
      </c>
      <c r="F13" s="7">
        <v>4</v>
      </c>
      <c r="G13" s="7">
        <v>0</v>
      </c>
      <c r="H13" s="7">
        <v>0</v>
      </c>
      <c r="I13" s="14">
        <f t="shared" si="4"/>
        <v>4</v>
      </c>
      <c r="J13" s="14">
        <f t="shared" si="5"/>
        <v>70</v>
      </c>
      <c r="K13" s="14">
        <f t="shared" si="8"/>
        <v>8</v>
      </c>
      <c r="L13" s="14">
        <f t="shared" si="6"/>
        <v>8</v>
      </c>
      <c r="M13" s="14">
        <f t="shared" si="7"/>
        <v>86</v>
      </c>
      <c r="N13" s="5"/>
    </row>
    <row r="14" spans="1:14" x14ac:dyDescent="0.25">
      <c r="A14" s="5" t="s">
        <v>7</v>
      </c>
      <c r="B14" s="7">
        <v>1</v>
      </c>
      <c r="C14" s="7">
        <v>0</v>
      </c>
      <c r="D14" s="7">
        <v>0</v>
      </c>
      <c r="E14" s="14">
        <f t="shared" si="3"/>
        <v>1</v>
      </c>
      <c r="F14" s="7">
        <v>0</v>
      </c>
      <c r="G14" s="7">
        <v>0</v>
      </c>
      <c r="H14" s="7">
        <v>0</v>
      </c>
      <c r="I14" s="14">
        <f t="shared" si="4"/>
        <v>0</v>
      </c>
      <c r="J14" s="14">
        <f t="shared" si="5"/>
        <v>1</v>
      </c>
      <c r="K14" s="14">
        <f t="shared" si="8"/>
        <v>0</v>
      </c>
      <c r="L14" s="14">
        <f t="shared" si="6"/>
        <v>0</v>
      </c>
      <c r="M14" s="14">
        <f t="shared" si="7"/>
        <v>1</v>
      </c>
      <c r="N14" s="5"/>
    </row>
    <row r="15" spans="1:14" x14ac:dyDescent="0.25">
      <c r="A15" s="5" t="s">
        <v>8</v>
      </c>
      <c r="B15" s="7">
        <v>118</v>
      </c>
      <c r="C15" s="7">
        <v>86</v>
      </c>
      <c r="D15" s="7">
        <v>6</v>
      </c>
      <c r="E15" s="14">
        <f t="shared" si="3"/>
        <v>210</v>
      </c>
      <c r="F15" s="7">
        <v>11</v>
      </c>
      <c r="G15" s="7">
        <v>58</v>
      </c>
      <c r="H15" s="7">
        <v>0</v>
      </c>
      <c r="I15" s="14">
        <f t="shared" si="4"/>
        <v>69</v>
      </c>
      <c r="J15" s="14">
        <f t="shared" si="5"/>
        <v>129</v>
      </c>
      <c r="K15" s="14">
        <f t="shared" si="8"/>
        <v>144</v>
      </c>
      <c r="L15" s="14">
        <f t="shared" si="6"/>
        <v>6</v>
      </c>
      <c r="M15" s="14">
        <f t="shared" si="7"/>
        <v>279</v>
      </c>
      <c r="N15" s="5"/>
    </row>
    <row r="16" spans="1:14" x14ac:dyDescent="0.25">
      <c r="A16" s="5" t="s">
        <v>9</v>
      </c>
      <c r="B16" s="7">
        <v>2</v>
      </c>
      <c r="C16" s="7">
        <v>0</v>
      </c>
      <c r="D16" s="7">
        <v>0</v>
      </c>
      <c r="E16" s="14">
        <f t="shared" si="3"/>
        <v>2</v>
      </c>
      <c r="F16" s="7">
        <v>0</v>
      </c>
      <c r="G16" s="7">
        <v>0</v>
      </c>
      <c r="H16" s="7">
        <v>0</v>
      </c>
      <c r="I16" s="14">
        <f t="shared" si="4"/>
        <v>0</v>
      </c>
      <c r="J16" s="14">
        <f t="shared" si="5"/>
        <v>2</v>
      </c>
      <c r="K16" s="14">
        <f t="shared" si="8"/>
        <v>0</v>
      </c>
      <c r="L16" s="14">
        <f t="shared" si="6"/>
        <v>0</v>
      </c>
      <c r="M16" s="14">
        <f t="shared" si="7"/>
        <v>2</v>
      </c>
      <c r="N16" s="5"/>
    </row>
    <row r="17" spans="1:14" x14ac:dyDescent="0.25">
      <c r="A17" s="5" t="s">
        <v>10</v>
      </c>
      <c r="B17" s="7">
        <v>4427</v>
      </c>
      <c r="C17" s="7">
        <v>40</v>
      </c>
      <c r="D17" s="7">
        <v>40</v>
      </c>
      <c r="E17" s="14">
        <f t="shared" si="3"/>
        <v>4507</v>
      </c>
      <c r="F17" s="7">
        <v>295</v>
      </c>
      <c r="G17" s="7">
        <v>7</v>
      </c>
      <c r="H17" s="7">
        <v>7</v>
      </c>
      <c r="I17" s="14">
        <f t="shared" si="4"/>
        <v>309</v>
      </c>
      <c r="J17" s="14">
        <f t="shared" si="5"/>
        <v>4722</v>
      </c>
      <c r="K17" s="14">
        <f t="shared" si="8"/>
        <v>47</v>
      </c>
      <c r="L17" s="14">
        <f t="shared" si="6"/>
        <v>47</v>
      </c>
      <c r="M17" s="14">
        <f t="shared" si="7"/>
        <v>4816</v>
      </c>
      <c r="N17" s="5"/>
    </row>
    <row r="18" spans="1:14" x14ac:dyDescent="0.25">
      <c r="A18" s="5" t="s">
        <v>11</v>
      </c>
      <c r="B18" s="7">
        <v>0</v>
      </c>
      <c r="C18" s="7">
        <v>0</v>
      </c>
      <c r="D18" s="7">
        <v>0</v>
      </c>
      <c r="E18" s="14">
        <f t="shared" si="3"/>
        <v>0</v>
      </c>
      <c r="F18" s="7">
        <v>0</v>
      </c>
      <c r="G18" s="7">
        <v>0</v>
      </c>
      <c r="H18" s="7">
        <v>0</v>
      </c>
      <c r="I18" s="14">
        <f t="shared" si="4"/>
        <v>0</v>
      </c>
      <c r="J18" s="14">
        <f t="shared" si="5"/>
        <v>0</v>
      </c>
      <c r="K18" s="14">
        <f t="shared" si="8"/>
        <v>0</v>
      </c>
      <c r="L18" s="14">
        <f t="shared" si="6"/>
        <v>0</v>
      </c>
      <c r="M18" s="14">
        <f t="shared" si="7"/>
        <v>0</v>
      </c>
      <c r="N18" s="5"/>
    </row>
    <row r="19" spans="1:14" x14ac:dyDescent="0.25">
      <c r="A19" s="5" t="s">
        <v>12</v>
      </c>
      <c r="B19" s="7">
        <v>0</v>
      </c>
      <c r="C19" s="7">
        <v>0</v>
      </c>
      <c r="D19" s="7">
        <v>0</v>
      </c>
      <c r="E19" s="14">
        <f t="shared" si="3"/>
        <v>0</v>
      </c>
      <c r="F19" s="7">
        <v>0</v>
      </c>
      <c r="G19" s="7">
        <v>0</v>
      </c>
      <c r="H19" s="7">
        <v>0</v>
      </c>
      <c r="I19" s="14">
        <f t="shared" si="4"/>
        <v>0</v>
      </c>
      <c r="J19" s="14">
        <f t="shared" si="5"/>
        <v>0</v>
      </c>
      <c r="K19" s="14">
        <f t="shared" si="8"/>
        <v>0</v>
      </c>
      <c r="L19" s="14">
        <f t="shared" si="6"/>
        <v>0</v>
      </c>
      <c r="M19" s="14">
        <f t="shared" si="7"/>
        <v>0</v>
      </c>
      <c r="N19" s="5"/>
    </row>
    <row r="20" spans="1:14" x14ac:dyDescent="0.25">
      <c r="A20" s="5" t="s">
        <v>13</v>
      </c>
      <c r="B20" s="7">
        <v>38</v>
      </c>
      <c r="C20" s="7">
        <v>6</v>
      </c>
      <c r="D20" s="7">
        <v>0</v>
      </c>
      <c r="E20" s="14">
        <f t="shared" si="3"/>
        <v>44</v>
      </c>
      <c r="F20" s="7">
        <v>2</v>
      </c>
      <c r="G20" s="7">
        <v>0</v>
      </c>
      <c r="H20" s="7">
        <v>0</v>
      </c>
      <c r="I20" s="14">
        <f t="shared" si="4"/>
        <v>2</v>
      </c>
      <c r="J20" s="14">
        <f t="shared" si="5"/>
        <v>40</v>
      </c>
      <c r="K20" s="14">
        <f t="shared" si="8"/>
        <v>6</v>
      </c>
      <c r="L20" s="14">
        <f t="shared" si="6"/>
        <v>0</v>
      </c>
      <c r="M20" s="14">
        <f t="shared" si="7"/>
        <v>46</v>
      </c>
      <c r="N20" s="5"/>
    </row>
    <row r="21" spans="1:14" x14ac:dyDescent="0.25">
      <c r="A21" s="5" t="s">
        <v>14</v>
      </c>
      <c r="B21" s="7">
        <v>60</v>
      </c>
      <c r="C21" s="7">
        <v>2</v>
      </c>
      <c r="D21" s="7">
        <v>0</v>
      </c>
      <c r="E21" s="14">
        <f t="shared" si="3"/>
        <v>62</v>
      </c>
      <c r="F21" s="7">
        <v>0</v>
      </c>
      <c r="G21" s="7">
        <v>0</v>
      </c>
      <c r="H21" s="7">
        <v>0</v>
      </c>
      <c r="I21" s="14">
        <f t="shared" si="4"/>
        <v>0</v>
      </c>
      <c r="J21" s="14">
        <f t="shared" si="5"/>
        <v>60</v>
      </c>
      <c r="K21" s="14">
        <f t="shared" si="8"/>
        <v>2</v>
      </c>
      <c r="L21" s="14">
        <f t="shared" si="6"/>
        <v>0</v>
      </c>
      <c r="M21" s="14">
        <f t="shared" si="7"/>
        <v>62</v>
      </c>
      <c r="N21" s="5"/>
    </row>
    <row r="22" spans="1:14" x14ac:dyDescent="0.25">
      <c r="A22" s="5" t="s">
        <v>15</v>
      </c>
      <c r="B22" s="7">
        <v>6</v>
      </c>
      <c r="C22" s="7">
        <v>0</v>
      </c>
      <c r="D22" s="7">
        <v>0</v>
      </c>
      <c r="E22" s="14">
        <f t="shared" si="3"/>
        <v>6</v>
      </c>
      <c r="F22" s="7">
        <v>0</v>
      </c>
      <c r="G22" s="7">
        <v>0</v>
      </c>
      <c r="H22" s="7">
        <v>0</v>
      </c>
      <c r="I22" s="14">
        <f t="shared" si="4"/>
        <v>0</v>
      </c>
      <c r="J22" s="14">
        <f t="shared" si="5"/>
        <v>6</v>
      </c>
      <c r="K22" s="14">
        <f t="shared" si="8"/>
        <v>0</v>
      </c>
      <c r="L22" s="14">
        <f t="shared" si="6"/>
        <v>0</v>
      </c>
      <c r="M22" s="14">
        <f t="shared" si="7"/>
        <v>6</v>
      </c>
      <c r="N22" s="5"/>
    </row>
    <row r="23" spans="1:14" x14ac:dyDescent="0.25">
      <c r="A23" s="5" t="s">
        <v>16</v>
      </c>
      <c r="B23" s="7">
        <v>54</v>
      </c>
      <c r="C23" s="7">
        <v>1</v>
      </c>
      <c r="D23" s="7">
        <v>0</v>
      </c>
      <c r="E23" s="14">
        <f t="shared" si="3"/>
        <v>55</v>
      </c>
      <c r="F23" s="7">
        <v>0</v>
      </c>
      <c r="G23" s="7">
        <v>0</v>
      </c>
      <c r="H23" s="7">
        <v>0</v>
      </c>
      <c r="I23" s="14">
        <f t="shared" si="4"/>
        <v>0</v>
      </c>
      <c r="J23" s="14">
        <f t="shared" si="5"/>
        <v>54</v>
      </c>
      <c r="K23" s="14">
        <f t="shared" si="8"/>
        <v>1</v>
      </c>
      <c r="L23" s="14">
        <f t="shared" si="6"/>
        <v>0</v>
      </c>
      <c r="M23" s="14">
        <f t="shared" si="7"/>
        <v>55</v>
      </c>
      <c r="N23" s="5"/>
    </row>
    <row r="24" spans="1:14" x14ac:dyDescent="0.25">
      <c r="A24" s="5" t="s">
        <v>17</v>
      </c>
      <c r="B24" s="7">
        <v>172</v>
      </c>
      <c r="C24" s="7">
        <v>1</v>
      </c>
      <c r="D24" s="7">
        <v>0</v>
      </c>
      <c r="E24" s="14">
        <f t="shared" si="3"/>
        <v>173</v>
      </c>
      <c r="F24" s="7">
        <v>39</v>
      </c>
      <c r="G24" s="7">
        <v>4</v>
      </c>
      <c r="H24" s="7">
        <v>0</v>
      </c>
      <c r="I24" s="14">
        <f t="shared" si="4"/>
        <v>43</v>
      </c>
      <c r="J24" s="14">
        <f t="shared" si="5"/>
        <v>211</v>
      </c>
      <c r="K24" s="14">
        <f t="shared" si="8"/>
        <v>5</v>
      </c>
      <c r="L24" s="14">
        <f t="shared" si="6"/>
        <v>0</v>
      </c>
      <c r="M24" s="14">
        <f t="shared" si="7"/>
        <v>216</v>
      </c>
      <c r="N24" s="5"/>
    </row>
    <row r="25" spans="1:14" x14ac:dyDescent="0.25">
      <c r="A25" s="5" t="s">
        <v>18</v>
      </c>
      <c r="B25" s="7">
        <v>38</v>
      </c>
      <c r="C25" s="7">
        <v>0</v>
      </c>
      <c r="D25" s="7">
        <v>0</v>
      </c>
      <c r="E25" s="14">
        <f t="shared" si="3"/>
        <v>38</v>
      </c>
      <c r="F25" s="7">
        <v>0</v>
      </c>
      <c r="G25" s="7">
        <v>0</v>
      </c>
      <c r="H25" s="7">
        <v>0</v>
      </c>
      <c r="I25" s="14">
        <f t="shared" si="4"/>
        <v>0</v>
      </c>
      <c r="J25" s="14">
        <f t="shared" si="5"/>
        <v>38</v>
      </c>
      <c r="K25" s="14">
        <f t="shared" si="8"/>
        <v>0</v>
      </c>
      <c r="L25" s="14">
        <f t="shared" si="6"/>
        <v>0</v>
      </c>
      <c r="M25" s="14">
        <f t="shared" si="7"/>
        <v>38</v>
      </c>
      <c r="N25" s="5"/>
    </row>
    <row r="26" spans="1:14" x14ac:dyDescent="0.25">
      <c r="A26" s="5" t="s">
        <v>19</v>
      </c>
      <c r="B26" s="7">
        <v>112</v>
      </c>
      <c r="C26" s="7">
        <v>0</v>
      </c>
      <c r="D26" s="7">
        <v>0</v>
      </c>
      <c r="E26" s="14">
        <f t="shared" si="3"/>
        <v>112</v>
      </c>
      <c r="F26" s="7">
        <v>6</v>
      </c>
      <c r="G26" s="7">
        <v>0</v>
      </c>
      <c r="H26" s="7">
        <v>0</v>
      </c>
      <c r="I26" s="14">
        <f t="shared" si="4"/>
        <v>6</v>
      </c>
      <c r="J26" s="14">
        <f t="shared" si="5"/>
        <v>118</v>
      </c>
      <c r="K26" s="14">
        <f t="shared" si="8"/>
        <v>0</v>
      </c>
      <c r="L26" s="14">
        <f t="shared" si="6"/>
        <v>0</v>
      </c>
      <c r="M26" s="14">
        <f t="shared" si="7"/>
        <v>118</v>
      </c>
      <c r="N26" s="5"/>
    </row>
    <row r="27" spans="1:14" x14ac:dyDescent="0.25">
      <c r="A27" s="5" t="s">
        <v>20</v>
      </c>
      <c r="B27" s="7">
        <v>0</v>
      </c>
      <c r="C27" s="7">
        <v>0</v>
      </c>
      <c r="D27" s="7">
        <v>0</v>
      </c>
      <c r="E27" s="14">
        <f t="shared" si="3"/>
        <v>0</v>
      </c>
      <c r="F27" s="7">
        <v>0</v>
      </c>
      <c r="G27" s="7">
        <v>0</v>
      </c>
      <c r="H27" s="7">
        <v>0</v>
      </c>
      <c r="I27" s="14">
        <f t="shared" si="4"/>
        <v>0</v>
      </c>
      <c r="J27" s="14">
        <f t="shared" si="5"/>
        <v>0</v>
      </c>
      <c r="K27" s="14">
        <f t="shared" si="8"/>
        <v>0</v>
      </c>
      <c r="L27" s="14">
        <f t="shared" si="6"/>
        <v>0</v>
      </c>
      <c r="M27" s="14">
        <f t="shared" si="7"/>
        <v>0</v>
      </c>
      <c r="N27" s="5"/>
    </row>
  </sheetData>
  <mergeCells count="4">
    <mergeCell ref="B3:E3"/>
    <mergeCell ref="F3:I3"/>
    <mergeCell ref="J3:M3"/>
    <mergeCell ref="A4: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/>
  </sheetViews>
  <sheetFormatPr defaultColWidth="9.140625" defaultRowHeight="15" x14ac:dyDescent="0.25"/>
  <cols>
    <col min="1" max="1" width="20.5703125" style="4" bestFit="1" customWidth="1"/>
    <col min="2" max="13" width="18.28515625" style="4" customWidth="1"/>
    <col min="14" max="16384" width="9.140625" style="4"/>
  </cols>
  <sheetData>
    <row r="1" spans="1:14" x14ac:dyDescent="0.25">
      <c r="A1" s="6" t="s">
        <v>141</v>
      </c>
      <c r="B1" s="6" t="s">
        <v>217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107" t="s">
        <v>172</v>
      </c>
      <c r="B3" s="108" t="s">
        <v>142</v>
      </c>
      <c r="C3" s="108"/>
      <c r="D3" s="108"/>
      <c r="E3" s="108"/>
      <c r="F3" s="108"/>
      <c r="G3" s="108"/>
      <c r="H3" s="108" t="s">
        <v>143</v>
      </c>
      <c r="I3" s="108"/>
      <c r="J3" s="108"/>
      <c r="K3" s="108"/>
      <c r="L3" s="108"/>
      <c r="M3" s="108"/>
      <c r="N3" s="5"/>
    </row>
    <row r="4" spans="1:14" x14ac:dyDescent="0.25">
      <c r="A4" s="108"/>
      <c r="B4" s="40" t="s">
        <v>218</v>
      </c>
      <c r="C4" s="40" t="s">
        <v>219</v>
      </c>
      <c r="D4" s="40" t="s">
        <v>47</v>
      </c>
      <c r="E4" s="40" t="s">
        <v>220</v>
      </c>
      <c r="F4" s="40" t="s">
        <v>222</v>
      </c>
      <c r="G4" s="40" t="s">
        <v>30</v>
      </c>
      <c r="H4" s="40" t="s">
        <v>218</v>
      </c>
      <c r="I4" s="40" t="s">
        <v>219</v>
      </c>
      <c r="J4" s="40" t="s">
        <v>47</v>
      </c>
      <c r="K4" s="40" t="s">
        <v>220</v>
      </c>
      <c r="L4" s="40" t="s">
        <v>222</v>
      </c>
      <c r="M4" s="40" t="s">
        <v>30</v>
      </c>
      <c r="N4" s="5"/>
    </row>
    <row r="5" spans="1:14" x14ac:dyDescent="0.25">
      <c r="A5" s="108"/>
      <c r="B5" s="41" t="s">
        <v>48</v>
      </c>
      <c r="C5" s="41" t="s">
        <v>49</v>
      </c>
      <c r="D5" s="41" t="s">
        <v>50</v>
      </c>
      <c r="E5" s="41" t="s">
        <v>221</v>
      </c>
      <c r="F5" s="41" t="s">
        <v>223</v>
      </c>
      <c r="G5" s="41" t="s">
        <v>34</v>
      </c>
      <c r="H5" s="41" t="s">
        <v>48</v>
      </c>
      <c r="I5" s="41" t="s">
        <v>49</v>
      </c>
      <c r="J5" s="41" t="s">
        <v>50</v>
      </c>
      <c r="K5" s="41" t="s">
        <v>221</v>
      </c>
      <c r="L5" s="41" t="s">
        <v>223</v>
      </c>
      <c r="M5" s="41" t="s">
        <v>34</v>
      </c>
      <c r="N5" s="5"/>
    </row>
    <row r="6" spans="1:14" x14ac:dyDescent="0.25">
      <c r="A6" s="6" t="s">
        <v>128</v>
      </c>
      <c r="B6" s="14">
        <v>19539</v>
      </c>
      <c r="C6" s="14">
        <v>36306</v>
      </c>
      <c r="D6" s="14">
        <v>1864</v>
      </c>
      <c r="E6" s="14">
        <v>23498</v>
      </c>
      <c r="F6" s="14">
        <v>65240</v>
      </c>
      <c r="G6" s="14">
        <f>SUM(B6:F6)</f>
        <v>146447</v>
      </c>
      <c r="H6" s="14">
        <v>3999</v>
      </c>
      <c r="I6" s="14">
        <v>6811</v>
      </c>
      <c r="J6" s="14">
        <v>451</v>
      </c>
      <c r="K6" s="14">
        <v>7282</v>
      </c>
      <c r="L6" s="14">
        <v>8771</v>
      </c>
      <c r="M6" s="14">
        <f>SUM(H6:L6)</f>
        <v>27314</v>
      </c>
      <c r="N6" s="5"/>
    </row>
    <row r="7" spans="1:14" x14ac:dyDescent="0.25">
      <c r="A7" s="5" t="s">
        <v>132</v>
      </c>
      <c r="B7" s="7">
        <v>3558</v>
      </c>
      <c r="C7" s="7">
        <v>4968</v>
      </c>
      <c r="D7" s="7">
        <v>413</v>
      </c>
      <c r="E7" s="7">
        <v>2677</v>
      </c>
      <c r="F7" s="7">
        <v>9199</v>
      </c>
      <c r="G7" s="14">
        <f t="shared" ref="G7:G27" si="0">SUM(B7:F7)</f>
        <v>20815</v>
      </c>
      <c r="H7" s="7">
        <v>700</v>
      </c>
      <c r="I7" s="7">
        <v>1081</v>
      </c>
      <c r="J7" s="7">
        <v>78</v>
      </c>
      <c r="K7" s="7">
        <v>550</v>
      </c>
      <c r="L7" s="7">
        <v>1563</v>
      </c>
      <c r="M7" s="14">
        <f t="shared" ref="M7:M27" si="1">SUM(H7:L7)</f>
        <v>3972</v>
      </c>
      <c r="N7" s="5"/>
    </row>
    <row r="8" spans="1:14" x14ac:dyDescent="0.25">
      <c r="A8" s="5" t="s">
        <v>1</v>
      </c>
      <c r="B8" s="7">
        <v>448</v>
      </c>
      <c r="C8" s="7">
        <v>1033</v>
      </c>
      <c r="D8" s="7">
        <v>47</v>
      </c>
      <c r="E8" s="7">
        <v>779</v>
      </c>
      <c r="F8" s="7">
        <v>3775</v>
      </c>
      <c r="G8" s="14">
        <f t="shared" si="0"/>
        <v>6082</v>
      </c>
      <c r="H8" s="7">
        <v>68</v>
      </c>
      <c r="I8" s="7">
        <v>70</v>
      </c>
      <c r="J8" s="7">
        <v>4</v>
      </c>
      <c r="K8" s="7">
        <v>105</v>
      </c>
      <c r="L8" s="7">
        <v>194</v>
      </c>
      <c r="M8" s="14">
        <f t="shared" si="1"/>
        <v>441</v>
      </c>
      <c r="N8" s="5"/>
    </row>
    <row r="9" spans="1:14" x14ac:dyDescent="0.25">
      <c r="A9" s="5" t="s">
        <v>2</v>
      </c>
      <c r="B9" s="7">
        <v>341</v>
      </c>
      <c r="C9" s="7">
        <v>678</v>
      </c>
      <c r="D9" s="7">
        <v>10</v>
      </c>
      <c r="E9" s="7">
        <v>680</v>
      </c>
      <c r="F9" s="7">
        <v>3753</v>
      </c>
      <c r="G9" s="14">
        <f t="shared" si="0"/>
        <v>5462</v>
      </c>
      <c r="H9" s="7">
        <v>38</v>
      </c>
      <c r="I9" s="7">
        <v>109</v>
      </c>
      <c r="J9" s="7">
        <v>1</v>
      </c>
      <c r="K9" s="7">
        <v>182</v>
      </c>
      <c r="L9" s="7">
        <v>271</v>
      </c>
      <c r="M9" s="14">
        <f t="shared" si="1"/>
        <v>601</v>
      </c>
      <c r="N9" s="5"/>
    </row>
    <row r="10" spans="1:14" x14ac:dyDescent="0.25">
      <c r="A10" s="5" t="s">
        <v>3</v>
      </c>
      <c r="B10" s="7">
        <v>308</v>
      </c>
      <c r="C10" s="7">
        <v>946</v>
      </c>
      <c r="D10" s="7">
        <v>16</v>
      </c>
      <c r="E10" s="7">
        <v>1126</v>
      </c>
      <c r="F10" s="7">
        <v>2853</v>
      </c>
      <c r="G10" s="14">
        <f t="shared" si="0"/>
        <v>5249</v>
      </c>
      <c r="H10" s="7">
        <v>85</v>
      </c>
      <c r="I10" s="7">
        <v>106</v>
      </c>
      <c r="J10" s="7">
        <v>1</v>
      </c>
      <c r="K10" s="7">
        <v>63</v>
      </c>
      <c r="L10" s="7">
        <v>618</v>
      </c>
      <c r="M10" s="14">
        <f t="shared" si="1"/>
        <v>873</v>
      </c>
      <c r="N10" s="5"/>
    </row>
    <row r="11" spans="1:14" x14ac:dyDescent="0.25">
      <c r="A11" s="5" t="s">
        <v>4</v>
      </c>
      <c r="B11" s="7">
        <v>1378</v>
      </c>
      <c r="C11" s="7">
        <v>1142</v>
      </c>
      <c r="D11" s="7">
        <v>3</v>
      </c>
      <c r="E11" s="7">
        <v>604</v>
      </c>
      <c r="F11" s="7">
        <v>621</v>
      </c>
      <c r="G11" s="14">
        <f t="shared" si="0"/>
        <v>3748</v>
      </c>
      <c r="H11" s="7">
        <v>81</v>
      </c>
      <c r="I11" s="7">
        <v>44</v>
      </c>
      <c r="J11" s="7">
        <v>0</v>
      </c>
      <c r="K11" s="7">
        <v>30</v>
      </c>
      <c r="L11" s="7">
        <v>13</v>
      </c>
      <c r="M11" s="14">
        <f t="shared" si="1"/>
        <v>168</v>
      </c>
      <c r="N11" s="5"/>
    </row>
    <row r="12" spans="1:14" x14ac:dyDescent="0.25">
      <c r="A12" s="5" t="s">
        <v>5</v>
      </c>
      <c r="B12" s="7">
        <v>167</v>
      </c>
      <c r="C12" s="7">
        <v>286</v>
      </c>
      <c r="D12" s="7">
        <v>36</v>
      </c>
      <c r="E12" s="7">
        <v>280</v>
      </c>
      <c r="F12" s="7">
        <v>334</v>
      </c>
      <c r="G12" s="14">
        <f t="shared" si="0"/>
        <v>1103</v>
      </c>
      <c r="H12" s="7">
        <v>31</v>
      </c>
      <c r="I12" s="7">
        <v>72</v>
      </c>
      <c r="J12" s="7">
        <v>11</v>
      </c>
      <c r="K12" s="7">
        <v>65</v>
      </c>
      <c r="L12" s="7">
        <v>52</v>
      </c>
      <c r="M12" s="14">
        <f t="shared" si="1"/>
        <v>231</v>
      </c>
      <c r="N12" s="5"/>
    </row>
    <row r="13" spans="1:14" x14ac:dyDescent="0.25">
      <c r="A13" s="5" t="s">
        <v>6</v>
      </c>
      <c r="B13" s="7">
        <v>971</v>
      </c>
      <c r="C13" s="7">
        <v>1034</v>
      </c>
      <c r="D13" s="7">
        <v>7</v>
      </c>
      <c r="E13" s="7">
        <v>973</v>
      </c>
      <c r="F13" s="7">
        <v>1270</v>
      </c>
      <c r="G13" s="14">
        <f t="shared" si="0"/>
        <v>4255</v>
      </c>
      <c r="H13" s="7">
        <v>254</v>
      </c>
      <c r="I13" s="7">
        <v>108</v>
      </c>
      <c r="J13" s="7">
        <v>0</v>
      </c>
      <c r="K13" s="7">
        <v>89</v>
      </c>
      <c r="L13" s="7">
        <v>47</v>
      </c>
      <c r="M13" s="14">
        <f t="shared" si="1"/>
        <v>498</v>
      </c>
      <c r="N13" s="5"/>
    </row>
    <row r="14" spans="1:14" x14ac:dyDescent="0.25">
      <c r="A14" s="5" t="s">
        <v>7</v>
      </c>
      <c r="B14" s="7">
        <v>371</v>
      </c>
      <c r="C14" s="7">
        <v>679</v>
      </c>
      <c r="D14" s="7">
        <v>12</v>
      </c>
      <c r="E14" s="7">
        <v>614</v>
      </c>
      <c r="F14" s="7">
        <v>604</v>
      </c>
      <c r="G14" s="14">
        <f t="shared" si="0"/>
        <v>2280</v>
      </c>
      <c r="H14" s="7">
        <v>113</v>
      </c>
      <c r="I14" s="7">
        <v>52</v>
      </c>
      <c r="J14" s="7">
        <v>2</v>
      </c>
      <c r="K14" s="7">
        <v>74</v>
      </c>
      <c r="L14" s="7">
        <v>11</v>
      </c>
      <c r="M14" s="14">
        <f t="shared" si="1"/>
        <v>252</v>
      </c>
      <c r="N14" s="5"/>
    </row>
    <row r="15" spans="1:14" x14ac:dyDescent="0.25">
      <c r="A15" s="5" t="s">
        <v>8</v>
      </c>
      <c r="B15" s="7">
        <v>2566</v>
      </c>
      <c r="C15" s="7">
        <v>4410</v>
      </c>
      <c r="D15" s="7">
        <v>122</v>
      </c>
      <c r="E15" s="7">
        <v>2972</v>
      </c>
      <c r="F15" s="7">
        <v>3343</v>
      </c>
      <c r="G15" s="14">
        <f t="shared" si="0"/>
        <v>13413</v>
      </c>
      <c r="H15" s="7">
        <v>507</v>
      </c>
      <c r="I15" s="7">
        <v>965</v>
      </c>
      <c r="J15" s="7">
        <v>17</v>
      </c>
      <c r="K15" s="7">
        <v>1256</v>
      </c>
      <c r="L15" s="7">
        <v>279</v>
      </c>
      <c r="M15" s="14">
        <f t="shared" si="1"/>
        <v>3024</v>
      </c>
      <c r="N15" s="5"/>
    </row>
    <row r="16" spans="1:14" x14ac:dyDescent="0.25">
      <c r="A16" s="5" t="s">
        <v>9</v>
      </c>
      <c r="B16" s="7">
        <v>207</v>
      </c>
      <c r="C16" s="7">
        <v>196</v>
      </c>
      <c r="D16" s="7">
        <v>1</v>
      </c>
      <c r="E16" s="7">
        <v>75</v>
      </c>
      <c r="F16" s="7">
        <v>528</v>
      </c>
      <c r="G16" s="14">
        <f t="shared" si="0"/>
        <v>1007</v>
      </c>
      <c r="H16" s="7">
        <v>16</v>
      </c>
      <c r="I16" s="7">
        <v>30</v>
      </c>
      <c r="J16" s="7">
        <v>0</v>
      </c>
      <c r="K16" s="7">
        <v>5</v>
      </c>
      <c r="L16" s="7">
        <v>17</v>
      </c>
      <c r="M16" s="14">
        <f t="shared" si="1"/>
        <v>68</v>
      </c>
      <c r="N16" s="5"/>
    </row>
    <row r="17" spans="1:14" x14ac:dyDescent="0.25">
      <c r="A17" s="5" t="s">
        <v>10</v>
      </c>
      <c r="B17" s="7">
        <v>211</v>
      </c>
      <c r="C17" s="7">
        <v>155</v>
      </c>
      <c r="D17" s="7">
        <v>5</v>
      </c>
      <c r="E17" s="7">
        <v>78</v>
      </c>
      <c r="F17" s="7">
        <v>660</v>
      </c>
      <c r="G17" s="14">
        <f t="shared" si="0"/>
        <v>1109</v>
      </c>
      <c r="H17" s="7">
        <v>18</v>
      </c>
      <c r="I17" s="7">
        <v>17</v>
      </c>
      <c r="J17" s="7">
        <v>3</v>
      </c>
      <c r="K17" s="7">
        <v>15</v>
      </c>
      <c r="L17" s="7">
        <v>168</v>
      </c>
      <c r="M17" s="14">
        <f t="shared" si="1"/>
        <v>221</v>
      </c>
      <c r="N17" s="5"/>
    </row>
    <row r="18" spans="1:14" x14ac:dyDescent="0.25">
      <c r="A18" s="5" t="s">
        <v>11</v>
      </c>
      <c r="B18" s="7">
        <v>668</v>
      </c>
      <c r="C18" s="7">
        <v>230</v>
      </c>
      <c r="D18" s="7">
        <v>3</v>
      </c>
      <c r="E18" s="7">
        <v>226</v>
      </c>
      <c r="F18" s="7">
        <v>174</v>
      </c>
      <c r="G18" s="14">
        <f t="shared" si="0"/>
        <v>1301</v>
      </c>
      <c r="H18" s="7">
        <v>65</v>
      </c>
      <c r="I18" s="7">
        <v>8</v>
      </c>
      <c r="J18" s="7">
        <v>0</v>
      </c>
      <c r="K18" s="7">
        <v>3</v>
      </c>
      <c r="L18" s="7">
        <v>11</v>
      </c>
      <c r="M18" s="14">
        <f t="shared" si="1"/>
        <v>87</v>
      </c>
      <c r="N18" s="5"/>
    </row>
    <row r="19" spans="1:14" x14ac:dyDescent="0.25">
      <c r="A19" s="5" t="s">
        <v>12</v>
      </c>
      <c r="B19" s="7">
        <v>1069</v>
      </c>
      <c r="C19" s="7">
        <v>2057</v>
      </c>
      <c r="D19" s="7">
        <v>78</v>
      </c>
      <c r="E19" s="7">
        <v>451</v>
      </c>
      <c r="F19" s="7">
        <v>755</v>
      </c>
      <c r="G19" s="14">
        <f t="shared" si="0"/>
        <v>4410</v>
      </c>
      <c r="H19" s="7">
        <v>92</v>
      </c>
      <c r="I19" s="7">
        <v>121</v>
      </c>
      <c r="J19" s="7">
        <v>6</v>
      </c>
      <c r="K19" s="7">
        <v>18</v>
      </c>
      <c r="L19" s="7">
        <v>94</v>
      </c>
      <c r="M19" s="14">
        <f t="shared" si="1"/>
        <v>331</v>
      </c>
      <c r="N19" s="5"/>
    </row>
    <row r="20" spans="1:14" x14ac:dyDescent="0.25">
      <c r="A20" s="5" t="s">
        <v>13</v>
      </c>
      <c r="B20" s="7">
        <v>1553</v>
      </c>
      <c r="C20" s="7">
        <v>798</v>
      </c>
      <c r="D20" s="7">
        <v>76</v>
      </c>
      <c r="E20" s="7">
        <v>556</v>
      </c>
      <c r="F20" s="7">
        <v>5777</v>
      </c>
      <c r="G20" s="14">
        <f t="shared" si="0"/>
        <v>8760</v>
      </c>
      <c r="H20" s="7">
        <v>586</v>
      </c>
      <c r="I20" s="7">
        <v>81</v>
      </c>
      <c r="J20" s="7">
        <v>7</v>
      </c>
      <c r="K20" s="7">
        <v>82</v>
      </c>
      <c r="L20" s="7">
        <v>830</v>
      </c>
      <c r="M20" s="14">
        <f t="shared" si="1"/>
        <v>1586</v>
      </c>
      <c r="N20" s="5"/>
    </row>
    <row r="21" spans="1:14" x14ac:dyDescent="0.25">
      <c r="A21" s="5" t="s">
        <v>14</v>
      </c>
      <c r="B21" s="7">
        <v>1546</v>
      </c>
      <c r="C21" s="7">
        <v>3989</v>
      </c>
      <c r="D21" s="7">
        <v>36</v>
      </c>
      <c r="E21" s="7">
        <v>1616</v>
      </c>
      <c r="F21" s="7">
        <v>4994</v>
      </c>
      <c r="G21" s="14">
        <f t="shared" si="0"/>
        <v>12181</v>
      </c>
      <c r="H21" s="7">
        <v>192</v>
      </c>
      <c r="I21" s="7">
        <v>385</v>
      </c>
      <c r="J21" s="7">
        <v>5</v>
      </c>
      <c r="K21" s="7">
        <v>151</v>
      </c>
      <c r="L21" s="7">
        <v>483</v>
      </c>
      <c r="M21" s="14">
        <f t="shared" si="1"/>
        <v>1216</v>
      </c>
      <c r="N21" s="5"/>
    </row>
    <row r="22" spans="1:14" x14ac:dyDescent="0.25">
      <c r="A22" s="5" t="s">
        <v>15</v>
      </c>
      <c r="B22" s="7">
        <v>500</v>
      </c>
      <c r="C22" s="7">
        <v>297</v>
      </c>
      <c r="D22" s="7">
        <v>10</v>
      </c>
      <c r="E22" s="7">
        <v>103</v>
      </c>
      <c r="F22" s="7">
        <v>1045</v>
      </c>
      <c r="G22" s="14">
        <f t="shared" si="0"/>
        <v>1955</v>
      </c>
      <c r="H22" s="7">
        <v>61</v>
      </c>
      <c r="I22" s="7">
        <v>12</v>
      </c>
      <c r="J22" s="7">
        <v>1</v>
      </c>
      <c r="K22" s="7">
        <v>6</v>
      </c>
      <c r="L22" s="7">
        <v>31</v>
      </c>
      <c r="M22" s="14">
        <f t="shared" si="1"/>
        <v>111</v>
      </c>
      <c r="N22" s="5"/>
    </row>
    <row r="23" spans="1:14" x14ac:dyDescent="0.25">
      <c r="A23" s="5" t="s">
        <v>16</v>
      </c>
      <c r="B23" s="7">
        <v>496</v>
      </c>
      <c r="C23" s="7">
        <v>102</v>
      </c>
      <c r="D23" s="7">
        <v>5</v>
      </c>
      <c r="E23" s="7">
        <v>78</v>
      </c>
      <c r="F23" s="7">
        <v>44</v>
      </c>
      <c r="G23" s="14">
        <f t="shared" si="0"/>
        <v>725</v>
      </c>
      <c r="H23" s="7">
        <v>23</v>
      </c>
      <c r="I23" s="7">
        <v>14</v>
      </c>
      <c r="J23" s="7">
        <v>3</v>
      </c>
      <c r="K23" s="7">
        <v>2</v>
      </c>
      <c r="L23" s="7">
        <v>6</v>
      </c>
      <c r="M23" s="14">
        <f t="shared" si="1"/>
        <v>48</v>
      </c>
      <c r="N23" s="5"/>
    </row>
    <row r="24" spans="1:14" x14ac:dyDescent="0.25">
      <c r="A24" s="5" t="s">
        <v>17</v>
      </c>
      <c r="B24" s="7">
        <v>2067</v>
      </c>
      <c r="C24" s="7">
        <v>10525</v>
      </c>
      <c r="D24" s="7">
        <v>901</v>
      </c>
      <c r="E24" s="7">
        <v>7478</v>
      </c>
      <c r="F24" s="7">
        <v>16419</v>
      </c>
      <c r="G24" s="14">
        <f t="shared" si="0"/>
        <v>37390</v>
      </c>
      <c r="H24" s="7">
        <v>805</v>
      </c>
      <c r="I24" s="7">
        <v>2971</v>
      </c>
      <c r="J24" s="7">
        <v>239</v>
      </c>
      <c r="K24" s="7">
        <v>3838</v>
      </c>
      <c r="L24" s="7">
        <v>2462</v>
      </c>
      <c r="M24" s="14">
        <f t="shared" si="1"/>
        <v>10315</v>
      </c>
      <c r="N24" s="5"/>
    </row>
    <row r="25" spans="1:14" x14ac:dyDescent="0.25">
      <c r="A25" s="5" t="s">
        <v>18</v>
      </c>
      <c r="B25" s="7">
        <v>818</v>
      </c>
      <c r="C25" s="7">
        <v>1359</v>
      </c>
      <c r="D25" s="7">
        <v>33</v>
      </c>
      <c r="E25" s="7">
        <v>558</v>
      </c>
      <c r="F25" s="7">
        <v>2831</v>
      </c>
      <c r="G25" s="14">
        <f t="shared" si="0"/>
        <v>5599</v>
      </c>
      <c r="H25" s="7">
        <v>91</v>
      </c>
      <c r="I25" s="7">
        <v>83</v>
      </c>
      <c r="J25" s="7">
        <v>3</v>
      </c>
      <c r="K25" s="7">
        <v>69</v>
      </c>
      <c r="L25" s="7">
        <v>126</v>
      </c>
      <c r="M25" s="14">
        <f t="shared" si="1"/>
        <v>372</v>
      </c>
      <c r="N25" s="5"/>
    </row>
    <row r="26" spans="1:14" x14ac:dyDescent="0.25">
      <c r="A26" s="5" t="s">
        <v>19</v>
      </c>
      <c r="B26" s="7">
        <v>144</v>
      </c>
      <c r="C26" s="7">
        <v>519</v>
      </c>
      <c r="D26" s="7">
        <v>2</v>
      </c>
      <c r="E26" s="7">
        <v>522</v>
      </c>
      <c r="F26" s="7">
        <v>2509</v>
      </c>
      <c r="G26" s="14">
        <f t="shared" si="0"/>
        <v>3696</v>
      </c>
      <c r="H26" s="7">
        <v>5</v>
      </c>
      <c r="I26" s="7">
        <v>37</v>
      </c>
      <c r="J26" s="7">
        <v>0</v>
      </c>
      <c r="K26" s="7">
        <v>21</v>
      </c>
      <c r="L26" s="7">
        <v>54</v>
      </c>
      <c r="M26" s="14">
        <f t="shared" si="1"/>
        <v>117</v>
      </c>
      <c r="N26" s="5"/>
    </row>
    <row r="27" spans="1:14" x14ac:dyDescent="0.25">
      <c r="A27" s="5" t="s">
        <v>20</v>
      </c>
      <c r="B27" s="7">
        <v>152</v>
      </c>
      <c r="C27" s="7">
        <v>903</v>
      </c>
      <c r="D27" s="7">
        <v>48</v>
      </c>
      <c r="E27" s="7">
        <v>1052</v>
      </c>
      <c r="F27" s="7">
        <v>3752</v>
      </c>
      <c r="G27" s="14">
        <f t="shared" si="0"/>
        <v>5907</v>
      </c>
      <c r="H27" s="7">
        <v>168</v>
      </c>
      <c r="I27" s="7">
        <v>445</v>
      </c>
      <c r="J27" s="7">
        <v>70</v>
      </c>
      <c r="K27" s="7">
        <v>658</v>
      </c>
      <c r="L27" s="7">
        <v>1441</v>
      </c>
      <c r="M27" s="14">
        <f t="shared" si="1"/>
        <v>2782</v>
      </c>
      <c r="N27" s="5"/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mergeCells count="3">
    <mergeCell ref="B3:G3"/>
    <mergeCell ref="H3:M3"/>
    <mergeCell ref="A3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.140625" defaultRowHeight="15" x14ac:dyDescent="0.25"/>
  <cols>
    <col min="1" max="1" width="20.7109375" style="4" customWidth="1"/>
    <col min="2" max="9" width="25.7109375" style="4" customWidth="1"/>
    <col min="10" max="16384" width="9.140625" style="4"/>
  </cols>
  <sheetData>
    <row r="1" spans="1:10" x14ac:dyDescent="0.25">
      <c r="A1" s="6" t="s">
        <v>144</v>
      </c>
      <c r="B1" s="6" t="s">
        <v>145</v>
      </c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106" t="s">
        <v>146</v>
      </c>
      <c r="C3" s="106"/>
      <c r="D3" s="106"/>
      <c r="E3" s="106"/>
      <c r="F3" s="106"/>
      <c r="G3" s="106"/>
      <c r="H3" s="106"/>
      <c r="I3" s="106"/>
      <c r="J3" s="5"/>
    </row>
    <row r="4" spans="1:10" ht="38.25" x14ac:dyDescent="0.25">
      <c r="A4" s="40" t="s">
        <v>21</v>
      </c>
      <c r="B4" s="44" t="s">
        <v>224</v>
      </c>
      <c r="C4" s="44" t="s">
        <v>225</v>
      </c>
      <c r="D4" s="44" t="s">
        <v>227</v>
      </c>
      <c r="E4" s="44" t="s">
        <v>228</v>
      </c>
      <c r="F4" s="44" t="s">
        <v>229</v>
      </c>
      <c r="G4" s="44" t="s">
        <v>239</v>
      </c>
      <c r="H4" s="44" t="s">
        <v>230</v>
      </c>
      <c r="I4" s="44" t="s">
        <v>231</v>
      </c>
      <c r="J4" s="5"/>
    </row>
    <row r="5" spans="1:10" ht="38.25" x14ac:dyDescent="0.25">
      <c r="A5" s="41" t="s">
        <v>33</v>
      </c>
      <c r="B5" s="42" t="s">
        <v>226</v>
      </c>
      <c r="C5" s="42" t="s">
        <v>234</v>
      </c>
      <c r="D5" s="42" t="s">
        <v>235</v>
      </c>
      <c r="E5" s="42" t="s">
        <v>236</v>
      </c>
      <c r="F5" s="42" t="s">
        <v>237</v>
      </c>
      <c r="G5" s="42" t="s">
        <v>238</v>
      </c>
      <c r="H5" s="42" t="s">
        <v>232</v>
      </c>
      <c r="I5" s="42" t="s">
        <v>233</v>
      </c>
      <c r="J5" s="5"/>
    </row>
    <row r="6" spans="1:10" x14ac:dyDescent="0.25">
      <c r="A6" s="6" t="s">
        <v>128</v>
      </c>
      <c r="B6" s="14">
        <v>2108</v>
      </c>
      <c r="C6" s="14">
        <v>179</v>
      </c>
      <c r="D6" s="14">
        <v>1222</v>
      </c>
      <c r="E6" s="14">
        <v>3476</v>
      </c>
      <c r="F6" s="14">
        <v>2383</v>
      </c>
      <c r="G6" s="14">
        <v>6020</v>
      </c>
      <c r="H6" s="14">
        <v>712</v>
      </c>
      <c r="I6" s="14">
        <v>3439</v>
      </c>
      <c r="J6" s="5"/>
    </row>
    <row r="7" spans="1:10" x14ac:dyDescent="0.25">
      <c r="A7" s="5" t="s">
        <v>53</v>
      </c>
      <c r="B7" s="7">
        <v>663</v>
      </c>
      <c r="C7" s="7">
        <v>52</v>
      </c>
      <c r="D7" s="7">
        <v>440</v>
      </c>
      <c r="E7" s="7">
        <v>357</v>
      </c>
      <c r="F7" s="7">
        <v>528</v>
      </c>
      <c r="G7" s="7">
        <v>511</v>
      </c>
      <c r="H7" s="7">
        <v>218</v>
      </c>
      <c r="I7" s="7">
        <v>789</v>
      </c>
      <c r="J7" s="5"/>
    </row>
    <row r="8" spans="1:10" x14ac:dyDescent="0.25">
      <c r="A8" s="5" t="s">
        <v>1</v>
      </c>
      <c r="B8" s="7">
        <v>118</v>
      </c>
      <c r="C8" s="7">
        <v>20</v>
      </c>
      <c r="D8" s="7">
        <v>88</v>
      </c>
      <c r="E8" s="7">
        <v>8</v>
      </c>
      <c r="F8" s="7">
        <v>26</v>
      </c>
      <c r="G8" s="7">
        <v>58</v>
      </c>
      <c r="H8" s="7">
        <v>72</v>
      </c>
      <c r="I8" s="7">
        <v>58</v>
      </c>
      <c r="J8" s="5"/>
    </row>
    <row r="9" spans="1:10" x14ac:dyDescent="0.25">
      <c r="A9" s="5" t="s">
        <v>2</v>
      </c>
      <c r="B9" s="7">
        <v>43</v>
      </c>
      <c r="C9" s="7">
        <v>1</v>
      </c>
      <c r="D9" s="7">
        <v>3</v>
      </c>
      <c r="E9" s="7">
        <v>4</v>
      </c>
      <c r="F9" s="7">
        <v>38</v>
      </c>
      <c r="G9" s="7">
        <v>116</v>
      </c>
      <c r="H9" s="7">
        <v>59</v>
      </c>
      <c r="I9" s="7">
        <v>77</v>
      </c>
      <c r="J9" s="5"/>
    </row>
    <row r="10" spans="1:10" x14ac:dyDescent="0.25">
      <c r="A10" s="5" t="s">
        <v>3</v>
      </c>
      <c r="B10" s="7">
        <v>22</v>
      </c>
      <c r="C10" s="7">
        <v>5</v>
      </c>
      <c r="D10" s="7">
        <v>124</v>
      </c>
      <c r="E10" s="7">
        <v>1</v>
      </c>
      <c r="F10" s="7">
        <v>7</v>
      </c>
      <c r="G10" s="7">
        <v>17</v>
      </c>
      <c r="H10" s="7">
        <v>5</v>
      </c>
      <c r="I10" s="7">
        <v>127</v>
      </c>
      <c r="J10" s="5"/>
    </row>
    <row r="11" spans="1:10" x14ac:dyDescent="0.25">
      <c r="A11" s="5" t="s">
        <v>4</v>
      </c>
      <c r="B11" s="7">
        <v>140</v>
      </c>
      <c r="C11" s="7">
        <v>12</v>
      </c>
      <c r="D11" s="7">
        <v>6</v>
      </c>
      <c r="E11" s="7">
        <v>547</v>
      </c>
      <c r="F11" s="7">
        <v>187</v>
      </c>
      <c r="G11" s="7">
        <v>250</v>
      </c>
      <c r="H11" s="7">
        <v>64</v>
      </c>
      <c r="I11" s="7">
        <v>172</v>
      </c>
      <c r="J11" s="5"/>
    </row>
    <row r="12" spans="1:10" x14ac:dyDescent="0.25">
      <c r="A12" s="5" t="s">
        <v>5</v>
      </c>
      <c r="B12" s="7">
        <v>7</v>
      </c>
      <c r="C12" s="7">
        <v>3</v>
      </c>
      <c r="D12" s="7">
        <v>12</v>
      </c>
      <c r="E12" s="7">
        <v>0</v>
      </c>
      <c r="F12" s="7">
        <v>2</v>
      </c>
      <c r="G12" s="7">
        <v>104</v>
      </c>
      <c r="H12" s="7">
        <v>8</v>
      </c>
      <c r="I12" s="7">
        <v>31</v>
      </c>
      <c r="J12" s="5"/>
    </row>
    <row r="13" spans="1:10" x14ac:dyDescent="0.25">
      <c r="A13" s="5" t="s">
        <v>6</v>
      </c>
      <c r="B13" s="7">
        <v>241</v>
      </c>
      <c r="C13" s="7">
        <v>4</v>
      </c>
      <c r="D13" s="7">
        <v>28</v>
      </c>
      <c r="E13" s="7">
        <v>232</v>
      </c>
      <c r="F13" s="7">
        <v>299</v>
      </c>
      <c r="G13" s="7">
        <v>45</v>
      </c>
      <c r="H13" s="7">
        <v>25</v>
      </c>
      <c r="I13" s="7">
        <v>97</v>
      </c>
      <c r="J13" s="5"/>
    </row>
    <row r="14" spans="1:10" x14ac:dyDescent="0.25">
      <c r="A14" s="5" t="s">
        <v>7</v>
      </c>
      <c r="B14" s="7">
        <v>77</v>
      </c>
      <c r="C14" s="7">
        <v>6</v>
      </c>
      <c r="D14" s="7">
        <v>10</v>
      </c>
      <c r="E14" s="7">
        <v>4</v>
      </c>
      <c r="F14" s="7">
        <v>40</v>
      </c>
      <c r="G14" s="7">
        <v>153</v>
      </c>
      <c r="H14" s="7">
        <v>6</v>
      </c>
      <c r="I14" s="7">
        <v>75</v>
      </c>
      <c r="J14" s="5"/>
    </row>
    <row r="15" spans="1:10" x14ac:dyDescent="0.25">
      <c r="A15" s="5" t="s">
        <v>8</v>
      </c>
      <c r="B15" s="7">
        <v>177</v>
      </c>
      <c r="C15" s="7">
        <v>24</v>
      </c>
      <c r="D15" s="7">
        <v>192</v>
      </c>
      <c r="E15" s="7">
        <v>563</v>
      </c>
      <c r="F15" s="7">
        <v>164</v>
      </c>
      <c r="G15" s="7">
        <v>1049</v>
      </c>
      <c r="H15" s="7">
        <v>46</v>
      </c>
      <c r="I15" s="7">
        <v>351</v>
      </c>
      <c r="J15" s="5"/>
    </row>
    <row r="16" spans="1:10" x14ac:dyDescent="0.25">
      <c r="A16" s="5" t="s">
        <v>9</v>
      </c>
      <c r="B16" s="7">
        <v>35</v>
      </c>
      <c r="C16" s="7">
        <v>0</v>
      </c>
      <c r="D16" s="7">
        <v>4</v>
      </c>
      <c r="E16" s="7">
        <v>25</v>
      </c>
      <c r="F16" s="7">
        <v>64</v>
      </c>
      <c r="G16" s="7">
        <v>30</v>
      </c>
      <c r="H16" s="7">
        <v>2</v>
      </c>
      <c r="I16" s="7">
        <v>47</v>
      </c>
      <c r="J16" s="5"/>
    </row>
    <row r="17" spans="1:10" x14ac:dyDescent="0.25">
      <c r="A17" s="5" t="s">
        <v>10</v>
      </c>
      <c r="B17" s="7">
        <v>40</v>
      </c>
      <c r="C17" s="7">
        <v>4</v>
      </c>
      <c r="D17" s="7">
        <v>13</v>
      </c>
      <c r="E17" s="7">
        <v>3</v>
      </c>
      <c r="F17" s="7">
        <v>18</v>
      </c>
      <c r="G17" s="7">
        <v>124</v>
      </c>
      <c r="H17" s="7">
        <v>7</v>
      </c>
      <c r="I17" s="7">
        <v>2</v>
      </c>
      <c r="J17" s="5"/>
    </row>
    <row r="18" spans="1:10" x14ac:dyDescent="0.25">
      <c r="A18" s="5" t="s">
        <v>11</v>
      </c>
      <c r="B18" s="7">
        <v>11</v>
      </c>
      <c r="C18" s="7">
        <v>1</v>
      </c>
      <c r="D18" s="7">
        <v>13</v>
      </c>
      <c r="E18" s="7">
        <v>266</v>
      </c>
      <c r="F18" s="7">
        <v>165</v>
      </c>
      <c r="G18" s="7">
        <v>170</v>
      </c>
      <c r="H18" s="7">
        <v>39</v>
      </c>
      <c r="I18" s="7">
        <v>3</v>
      </c>
      <c r="J18" s="5"/>
    </row>
    <row r="19" spans="1:10" x14ac:dyDescent="0.25">
      <c r="A19" s="5" t="s">
        <v>12</v>
      </c>
      <c r="B19" s="7">
        <v>8</v>
      </c>
      <c r="C19" s="7">
        <v>2</v>
      </c>
      <c r="D19" s="7">
        <v>26</v>
      </c>
      <c r="E19" s="7">
        <v>320</v>
      </c>
      <c r="F19" s="7">
        <v>89</v>
      </c>
      <c r="G19" s="7">
        <v>351</v>
      </c>
      <c r="H19" s="7">
        <v>5</v>
      </c>
      <c r="I19" s="7">
        <v>268</v>
      </c>
      <c r="J19" s="5"/>
    </row>
    <row r="20" spans="1:10" x14ac:dyDescent="0.25">
      <c r="A20" s="5" t="s">
        <v>13</v>
      </c>
      <c r="B20" s="7">
        <v>104</v>
      </c>
      <c r="C20" s="7">
        <v>12</v>
      </c>
      <c r="D20" s="7">
        <v>54</v>
      </c>
      <c r="E20" s="7">
        <v>32</v>
      </c>
      <c r="F20" s="7">
        <v>187</v>
      </c>
      <c r="G20" s="7">
        <v>978</v>
      </c>
      <c r="H20" s="7">
        <v>13</v>
      </c>
      <c r="I20" s="7">
        <v>173</v>
      </c>
      <c r="J20" s="5"/>
    </row>
    <row r="21" spans="1:10" x14ac:dyDescent="0.25">
      <c r="A21" s="5" t="s">
        <v>14</v>
      </c>
      <c r="B21" s="7">
        <v>80</v>
      </c>
      <c r="C21" s="7">
        <v>11</v>
      </c>
      <c r="D21" s="7">
        <v>94</v>
      </c>
      <c r="E21" s="7">
        <v>83</v>
      </c>
      <c r="F21" s="7">
        <v>202</v>
      </c>
      <c r="G21" s="7">
        <v>750</v>
      </c>
      <c r="H21" s="7">
        <v>2</v>
      </c>
      <c r="I21" s="7">
        <v>324</v>
      </c>
      <c r="J21" s="5"/>
    </row>
    <row r="22" spans="1:10" x14ac:dyDescent="0.25">
      <c r="A22" s="5" t="s">
        <v>15</v>
      </c>
      <c r="B22" s="7">
        <v>52</v>
      </c>
      <c r="C22" s="7">
        <v>3</v>
      </c>
      <c r="D22" s="7">
        <v>8</v>
      </c>
      <c r="E22" s="7">
        <v>98</v>
      </c>
      <c r="F22" s="7">
        <v>75</v>
      </c>
      <c r="G22" s="7">
        <v>220</v>
      </c>
      <c r="H22" s="7">
        <v>0</v>
      </c>
      <c r="I22" s="7">
        <v>44</v>
      </c>
      <c r="J22" s="5"/>
    </row>
    <row r="23" spans="1:10" x14ac:dyDescent="0.25">
      <c r="A23" s="5" t="s">
        <v>16</v>
      </c>
      <c r="B23" s="7">
        <v>25</v>
      </c>
      <c r="C23" s="7">
        <v>3</v>
      </c>
      <c r="D23" s="7">
        <v>18</v>
      </c>
      <c r="E23" s="7">
        <v>273</v>
      </c>
      <c r="F23" s="7">
        <v>65</v>
      </c>
      <c r="G23" s="7">
        <v>14</v>
      </c>
      <c r="H23" s="7">
        <v>41</v>
      </c>
      <c r="I23" s="7">
        <v>57</v>
      </c>
      <c r="J23" s="5"/>
    </row>
    <row r="24" spans="1:10" x14ac:dyDescent="0.25">
      <c r="A24" s="5" t="s">
        <v>17</v>
      </c>
      <c r="B24" s="7">
        <v>174</v>
      </c>
      <c r="C24" s="7">
        <v>7</v>
      </c>
      <c r="D24" s="7">
        <v>38</v>
      </c>
      <c r="E24" s="7">
        <v>250</v>
      </c>
      <c r="F24" s="7">
        <v>72</v>
      </c>
      <c r="G24" s="7">
        <v>914</v>
      </c>
      <c r="H24" s="7">
        <v>84</v>
      </c>
      <c r="I24" s="7">
        <v>528</v>
      </c>
      <c r="J24" s="5"/>
    </row>
    <row r="25" spans="1:10" x14ac:dyDescent="0.25">
      <c r="A25" s="5" t="s">
        <v>18</v>
      </c>
      <c r="B25" s="7">
        <v>25</v>
      </c>
      <c r="C25" s="7">
        <v>1</v>
      </c>
      <c r="D25" s="7">
        <v>23</v>
      </c>
      <c r="E25" s="7">
        <v>405</v>
      </c>
      <c r="F25" s="7">
        <v>82</v>
      </c>
      <c r="G25" s="7">
        <v>68</v>
      </c>
      <c r="H25" s="7">
        <v>14</v>
      </c>
      <c r="I25" s="7">
        <v>200</v>
      </c>
      <c r="J25" s="5"/>
    </row>
    <row r="26" spans="1:10" x14ac:dyDescent="0.25">
      <c r="A26" s="5" t="s">
        <v>19</v>
      </c>
      <c r="B26" s="7">
        <v>60</v>
      </c>
      <c r="C26" s="7">
        <v>4</v>
      </c>
      <c r="D26" s="7">
        <v>1</v>
      </c>
      <c r="E26" s="7">
        <v>5</v>
      </c>
      <c r="F26" s="7">
        <v>40</v>
      </c>
      <c r="G26" s="7">
        <v>29</v>
      </c>
      <c r="H26" s="7">
        <v>0</v>
      </c>
      <c r="I26" s="7">
        <v>5</v>
      </c>
      <c r="J26" s="5"/>
    </row>
    <row r="27" spans="1:10" x14ac:dyDescent="0.25">
      <c r="A27" s="5" t="s">
        <v>20</v>
      </c>
      <c r="B27" s="7">
        <v>6</v>
      </c>
      <c r="C27" s="7">
        <v>4</v>
      </c>
      <c r="D27" s="7">
        <v>27</v>
      </c>
      <c r="E27" s="7">
        <v>0</v>
      </c>
      <c r="F27" s="7">
        <v>33</v>
      </c>
      <c r="G27" s="7">
        <v>69</v>
      </c>
      <c r="H27" s="7">
        <v>2</v>
      </c>
      <c r="I27" s="7">
        <v>11</v>
      </c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 t="s">
        <v>147</v>
      </c>
      <c r="B29" s="6" t="s">
        <v>148</v>
      </c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106" t="s">
        <v>149</v>
      </c>
      <c r="C31" s="106"/>
      <c r="D31" s="106"/>
      <c r="E31" s="106"/>
      <c r="F31" s="106"/>
      <c r="G31" s="106"/>
      <c r="H31" s="106"/>
      <c r="I31" s="106"/>
      <c r="J31" s="5"/>
    </row>
    <row r="32" spans="1:10" ht="38.25" x14ac:dyDescent="0.25">
      <c r="A32" s="40" t="s">
        <v>21</v>
      </c>
      <c r="B32" s="44" t="s">
        <v>224</v>
      </c>
      <c r="C32" s="44" t="s">
        <v>225</v>
      </c>
      <c r="D32" s="44" t="s">
        <v>227</v>
      </c>
      <c r="E32" s="44" t="s">
        <v>228</v>
      </c>
      <c r="F32" s="44" t="s">
        <v>229</v>
      </c>
      <c r="G32" s="44" t="s">
        <v>239</v>
      </c>
      <c r="H32" s="44" t="s">
        <v>230</v>
      </c>
      <c r="I32" s="44" t="s">
        <v>231</v>
      </c>
      <c r="J32" s="5"/>
    </row>
    <row r="33" spans="1:10" ht="38.25" x14ac:dyDescent="0.25">
      <c r="A33" s="41" t="s">
        <v>33</v>
      </c>
      <c r="B33" s="42" t="s">
        <v>226</v>
      </c>
      <c r="C33" s="42" t="s">
        <v>234</v>
      </c>
      <c r="D33" s="42" t="s">
        <v>235</v>
      </c>
      <c r="E33" s="42" t="s">
        <v>236</v>
      </c>
      <c r="F33" s="42" t="s">
        <v>237</v>
      </c>
      <c r="G33" s="42" t="s">
        <v>238</v>
      </c>
      <c r="H33" s="42" t="s">
        <v>232</v>
      </c>
      <c r="I33" s="42" t="s">
        <v>233</v>
      </c>
      <c r="J33" s="5"/>
    </row>
    <row r="34" spans="1:10" x14ac:dyDescent="0.25">
      <c r="A34" s="6" t="s">
        <v>128</v>
      </c>
      <c r="B34" s="14">
        <v>167</v>
      </c>
      <c r="C34" s="14">
        <v>36</v>
      </c>
      <c r="D34" s="14">
        <v>564</v>
      </c>
      <c r="E34" s="14">
        <v>362</v>
      </c>
      <c r="F34" s="14">
        <v>723</v>
      </c>
      <c r="G34" s="14">
        <v>1784</v>
      </c>
      <c r="H34" s="14">
        <v>79</v>
      </c>
      <c r="I34" s="14">
        <v>284</v>
      </c>
      <c r="J34" s="5"/>
    </row>
    <row r="35" spans="1:10" x14ac:dyDescent="0.25">
      <c r="A35" s="5" t="s">
        <v>132</v>
      </c>
      <c r="B35" s="7">
        <v>60</v>
      </c>
      <c r="C35" s="7">
        <v>5</v>
      </c>
      <c r="D35" s="7">
        <v>207</v>
      </c>
      <c r="E35" s="7">
        <v>63</v>
      </c>
      <c r="F35" s="7">
        <v>149</v>
      </c>
      <c r="G35" s="7">
        <v>80</v>
      </c>
      <c r="H35" s="7">
        <v>17</v>
      </c>
      <c r="I35" s="7">
        <v>119</v>
      </c>
      <c r="J35" s="5"/>
    </row>
    <row r="36" spans="1:10" x14ac:dyDescent="0.25">
      <c r="A36" s="5" t="s">
        <v>1</v>
      </c>
      <c r="B36" s="7">
        <v>9</v>
      </c>
      <c r="C36" s="7">
        <v>3</v>
      </c>
      <c r="D36" s="7">
        <v>37</v>
      </c>
      <c r="E36" s="7">
        <v>1</v>
      </c>
      <c r="F36" s="7">
        <v>9</v>
      </c>
      <c r="G36" s="7">
        <v>1</v>
      </c>
      <c r="H36" s="7">
        <v>7</v>
      </c>
      <c r="I36" s="7">
        <v>1</v>
      </c>
      <c r="J36" s="5"/>
    </row>
    <row r="37" spans="1:10" x14ac:dyDescent="0.25">
      <c r="A37" s="5" t="s">
        <v>2</v>
      </c>
      <c r="B37" s="7">
        <v>1</v>
      </c>
      <c r="C37" s="7">
        <v>0</v>
      </c>
      <c r="D37" s="7">
        <v>7</v>
      </c>
      <c r="E37" s="7">
        <v>1</v>
      </c>
      <c r="F37" s="7">
        <v>8</v>
      </c>
      <c r="G37" s="7">
        <v>14</v>
      </c>
      <c r="H37" s="7">
        <v>4</v>
      </c>
      <c r="I37" s="7">
        <v>3</v>
      </c>
      <c r="J37" s="5"/>
    </row>
    <row r="38" spans="1:10" x14ac:dyDescent="0.25">
      <c r="A38" s="5" t="s">
        <v>3</v>
      </c>
      <c r="B38" s="7">
        <v>1</v>
      </c>
      <c r="C38" s="7">
        <v>2</v>
      </c>
      <c r="D38" s="7">
        <v>29</v>
      </c>
      <c r="E38" s="7">
        <v>0</v>
      </c>
      <c r="F38" s="7">
        <v>9</v>
      </c>
      <c r="G38" s="7">
        <v>8</v>
      </c>
      <c r="H38" s="7">
        <v>3</v>
      </c>
      <c r="I38" s="7">
        <v>33</v>
      </c>
      <c r="J38" s="5"/>
    </row>
    <row r="39" spans="1:10" x14ac:dyDescent="0.25">
      <c r="A39" s="5" t="s">
        <v>4</v>
      </c>
      <c r="B39" s="7">
        <v>5</v>
      </c>
      <c r="C39" s="7">
        <v>0</v>
      </c>
      <c r="D39" s="7">
        <v>4</v>
      </c>
      <c r="E39" s="7">
        <v>33</v>
      </c>
      <c r="F39" s="7">
        <v>28</v>
      </c>
      <c r="G39" s="7">
        <v>5</v>
      </c>
      <c r="H39" s="7">
        <v>4</v>
      </c>
      <c r="I39" s="7">
        <v>2</v>
      </c>
      <c r="J39" s="5"/>
    </row>
    <row r="40" spans="1:10" x14ac:dyDescent="0.25">
      <c r="A40" s="5" t="s">
        <v>5</v>
      </c>
      <c r="B40" s="7">
        <v>3</v>
      </c>
      <c r="C40" s="7">
        <v>1</v>
      </c>
      <c r="D40" s="7">
        <v>2</v>
      </c>
      <c r="E40" s="7">
        <v>0</v>
      </c>
      <c r="F40" s="7">
        <v>3</v>
      </c>
      <c r="G40" s="7">
        <v>18</v>
      </c>
      <c r="H40" s="7">
        <v>2</v>
      </c>
      <c r="I40" s="7">
        <v>2</v>
      </c>
      <c r="J40" s="5"/>
    </row>
    <row r="41" spans="1:10" x14ac:dyDescent="0.25">
      <c r="A41" s="5" t="s">
        <v>6</v>
      </c>
      <c r="B41" s="7">
        <v>23</v>
      </c>
      <c r="C41" s="7">
        <v>0</v>
      </c>
      <c r="D41" s="7">
        <v>4</v>
      </c>
      <c r="E41" s="7">
        <v>29</v>
      </c>
      <c r="F41" s="7">
        <v>153</v>
      </c>
      <c r="G41" s="7">
        <v>34</v>
      </c>
      <c r="H41" s="7">
        <v>2</v>
      </c>
      <c r="I41" s="7">
        <v>9</v>
      </c>
      <c r="J41" s="5"/>
    </row>
    <row r="42" spans="1:10" x14ac:dyDescent="0.25">
      <c r="A42" s="5" t="s">
        <v>7</v>
      </c>
      <c r="B42" s="7">
        <v>3</v>
      </c>
      <c r="C42" s="7">
        <v>2</v>
      </c>
      <c r="D42" s="7">
        <v>6</v>
      </c>
      <c r="E42" s="7">
        <v>20</v>
      </c>
      <c r="F42" s="7">
        <v>4</v>
      </c>
      <c r="G42" s="7">
        <v>52</v>
      </c>
      <c r="H42" s="7">
        <v>0</v>
      </c>
      <c r="I42" s="7">
        <v>26</v>
      </c>
      <c r="J42" s="5"/>
    </row>
    <row r="43" spans="1:10" x14ac:dyDescent="0.25">
      <c r="A43" s="5" t="s">
        <v>8</v>
      </c>
      <c r="B43" s="7">
        <v>18</v>
      </c>
      <c r="C43" s="7">
        <v>7</v>
      </c>
      <c r="D43" s="7">
        <v>77</v>
      </c>
      <c r="E43" s="7">
        <v>30</v>
      </c>
      <c r="F43" s="7">
        <v>58</v>
      </c>
      <c r="G43" s="7">
        <v>270</v>
      </c>
      <c r="H43" s="7">
        <v>13</v>
      </c>
      <c r="I43" s="7">
        <v>34</v>
      </c>
      <c r="J43" s="5"/>
    </row>
    <row r="44" spans="1:10" x14ac:dyDescent="0.25">
      <c r="A44" s="5" t="s">
        <v>9</v>
      </c>
      <c r="B44" s="7">
        <v>1</v>
      </c>
      <c r="C44" s="7">
        <v>0</v>
      </c>
      <c r="D44" s="7">
        <v>2</v>
      </c>
      <c r="E44" s="7">
        <v>6</v>
      </c>
      <c r="F44" s="7">
        <v>4</v>
      </c>
      <c r="G44" s="7">
        <v>3</v>
      </c>
      <c r="H44" s="7">
        <v>0</v>
      </c>
      <c r="I44" s="7">
        <v>0</v>
      </c>
      <c r="J44" s="5"/>
    </row>
    <row r="45" spans="1:10" x14ac:dyDescent="0.25">
      <c r="A45" s="5" t="s">
        <v>10</v>
      </c>
      <c r="B45" s="7">
        <v>3</v>
      </c>
      <c r="C45" s="7">
        <v>1</v>
      </c>
      <c r="D45" s="7">
        <v>4</v>
      </c>
      <c r="E45" s="7">
        <v>2</v>
      </c>
      <c r="F45" s="7">
        <v>5</v>
      </c>
      <c r="G45" s="7">
        <v>3</v>
      </c>
      <c r="H45" s="7">
        <v>0</v>
      </c>
      <c r="I45" s="7">
        <v>0</v>
      </c>
      <c r="J45" s="5"/>
    </row>
    <row r="46" spans="1:10" x14ac:dyDescent="0.25">
      <c r="A46" s="5" t="s">
        <v>11</v>
      </c>
      <c r="B46" s="7">
        <v>0</v>
      </c>
      <c r="C46" s="7">
        <v>0</v>
      </c>
      <c r="D46" s="7">
        <v>1</v>
      </c>
      <c r="E46" s="7">
        <v>47</v>
      </c>
      <c r="F46" s="7">
        <v>14</v>
      </c>
      <c r="G46" s="7">
        <v>2</v>
      </c>
      <c r="H46" s="7">
        <v>1</v>
      </c>
      <c r="I46" s="7">
        <v>0</v>
      </c>
      <c r="J46" s="5"/>
    </row>
    <row r="47" spans="1:10" x14ac:dyDescent="0.25">
      <c r="A47" s="5" t="s">
        <v>12</v>
      </c>
      <c r="B47" s="7">
        <v>2</v>
      </c>
      <c r="C47" s="7">
        <v>0</v>
      </c>
      <c r="D47" s="7">
        <v>33</v>
      </c>
      <c r="E47" s="7">
        <v>20</v>
      </c>
      <c r="F47" s="7">
        <v>11</v>
      </c>
      <c r="G47" s="7">
        <v>25</v>
      </c>
      <c r="H47" s="7">
        <v>0</v>
      </c>
      <c r="I47" s="7">
        <v>1</v>
      </c>
      <c r="J47" s="5"/>
    </row>
    <row r="48" spans="1:10" x14ac:dyDescent="0.25">
      <c r="A48" s="5" t="s">
        <v>13</v>
      </c>
      <c r="B48" s="7">
        <v>6</v>
      </c>
      <c r="C48" s="7">
        <v>3</v>
      </c>
      <c r="D48" s="7">
        <v>34</v>
      </c>
      <c r="E48" s="7">
        <v>17</v>
      </c>
      <c r="F48" s="7">
        <v>38</v>
      </c>
      <c r="G48" s="7">
        <v>476</v>
      </c>
      <c r="H48" s="7">
        <v>4</v>
      </c>
      <c r="I48" s="7">
        <v>8</v>
      </c>
      <c r="J48" s="5"/>
    </row>
    <row r="49" spans="1:10" x14ac:dyDescent="0.25">
      <c r="A49" s="5" t="s">
        <v>14</v>
      </c>
      <c r="B49" s="7">
        <v>2</v>
      </c>
      <c r="C49" s="7">
        <v>0</v>
      </c>
      <c r="D49" s="7">
        <v>30</v>
      </c>
      <c r="E49" s="7">
        <v>14</v>
      </c>
      <c r="F49" s="7">
        <v>70</v>
      </c>
      <c r="G49" s="7">
        <v>66</v>
      </c>
      <c r="H49" s="7">
        <v>2</v>
      </c>
      <c r="I49" s="7">
        <v>8</v>
      </c>
      <c r="J49" s="5"/>
    </row>
    <row r="50" spans="1:10" x14ac:dyDescent="0.25">
      <c r="A50" s="5" t="s">
        <v>15</v>
      </c>
      <c r="B50" s="7">
        <v>3</v>
      </c>
      <c r="C50" s="7">
        <v>0</v>
      </c>
      <c r="D50" s="7">
        <v>0</v>
      </c>
      <c r="E50" s="7">
        <v>13</v>
      </c>
      <c r="F50" s="7">
        <v>21</v>
      </c>
      <c r="G50" s="7">
        <v>23</v>
      </c>
      <c r="H50" s="7">
        <v>0</v>
      </c>
      <c r="I50" s="7">
        <v>1</v>
      </c>
      <c r="J50" s="5"/>
    </row>
    <row r="51" spans="1:10" x14ac:dyDescent="0.25">
      <c r="A51" s="5" t="s">
        <v>16</v>
      </c>
      <c r="B51" s="7">
        <v>0</v>
      </c>
      <c r="C51" s="7">
        <v>0</v>
      </c>
      <c r="D51" s="7">
        <v>0</v>
      </c>
      <c r="E51" s="7">
        <v>5</v>
      </c>
      <c r="F51" s="7">
        <v>10</v>
      </c>
      <c r="G51" s="7">
        <v>1</v>
      </c>
      <c r="H51" s="7">
        <v>7</v>
      </c>
      <c r="I51" s="7">
        <v>0</v>
      </c>
      <c r="J51" s="5"/>
    </row>
    <row r="52" spans="1:10" x14ac:dyDescent="0.25">
      <c r="A52" s="5" t="s">
        <v>17</v>
      </c>
      <c r="B52" s="7">
        <v>27</v>
      </c>
      <c r="C52" s="7">
        <v>2</v>
      </c>
      <c r="D52" s="7">
        <v>17</v>
      </c>
      <c r="E52" s="7">
        <v>29</v>
      </c>
      <c r="F52" s="7">
        <v>55</v>
      </c>
      <c r="G52" s="7">
        <v>637</v>
      </c>
      <c r="H52" s="7">
        <v>11</v>
      </c>
      <c r="I52" s="7">
        <v>27</v>
      </c>
      <c r="J52" s="5"/>
    </row>
    <row r="53" spans="1:10" x14ac:dyDescent="0.25">
      <c r="A53" s="5" t="s">
        <v>18</v>
      </c>
      <c r="B53" s="7">
        <v>0</v>
      </c>
      <c r="C53" s="7">
        <v>0</v>
      </c>
      <c r="D53" s="7">
        <v>9</v>
      </c>
      <c r="E53" s="7">
        <v>28</v>
      </c>
      <c r="F53" s="7">
        <v>51</v>
      </c>
      <c r="G53" s="7">
        <v>1</v>
      </c>
      <c r="H53" s="7">
        <v>1</v>
      </c>
      <c r="I53" s="7">
        <v>1</v>
      </c>
      <c r="J53" s="5"/>
    </row>
    <row r="54" spans="1:10" x14ac:dyDescent="0.25">
      <c r="A54" s="5" t="s">
        <v>19</v>
      </c>
      <c r="B54" s="7">
        <v>0</v>
      </c>
      <c r="C54" s="7">
        <v>0</v>
      </c>
      <c r="D54" s="7">
        <v>0</v>
      </c>
      <c r="E54" s="7">
        <v>0</v>
      </c>
      <c r="F54" s="7">
        <v>2</v>
      </c>
      <c r="G54" s="7">
        <v>3</v>
      </c>
      <c r="H54" s="7">
        <v>0</v>
      </c>
      <c r="I54" s="7">
        <v>0</v>
      </c>
      <c r="J54" s="5"/>
    </row>
    <row r="55" spans="1:10" x14ac:dyDescent="0.25">
      <c r="A55" s="5" t="s">
        <v>20</v>
      </c>
      <c r="B55" s="7">
        <v>0</v>
      </c>
      <c r="C55" s="7">
        <v>10</v>
      </c>
      <c r="D55" s="7">
        <v>61</v>
      </c>
      <c r="E55" s="7">
        <v>4</v>
      </c>
      <c r="F55" s="7">
        <v>21</v>
      </c>
      <c r="G55" s="7">
        <v>62</v>
      </c>
      <c r="H55" s="7">
        <v>1</v>
      </c>
      <c r="I55" s="7">
        <v>9</v>
      </c>
      <c r="J55" s="5"/>
    </row>
    <row r="56" spans="1:10" x14ac:dyDescent="0.25">
      <c r="A56" s="5"/>
      <c r="B56" s="5"/>
      <c r="C56" s="1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</sheetData>
  <mergeCells count="2">
    <mergeCell ref="B3:I3"/>
    <mergeCell ref="B31:I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B1" zoomScaleNormal="100" workbookViewId="0">
      <selection activeCell="B1" sqref="B1"/>
    </sheetView>
  </sheetViews>
  <sheetFormatPr defaultColWidth="9.140625" defaultRowHeight="15" x14ac:dyDescent="0.25"/>
  <cols>
    <col min="1" max="1" width="9.140625" style="4"/>
    <col min="2" max="2" width="19.140625" style="4" customWidth="1"/>
    <col min="3" max="14" width="20.7109375" style="4" customWidth="1"/>
    <col min="15" max="16384" width="9.140625" style="4"/>
  </cols>
  <sheetData>
    <row r="1" spans="1:16" x14ac:dyDescent="0.25">
      <c r="A1" s="5"/>
      <c r="B1" s="6" t="s">
        <v>150</v>
      </c>
      <c r="C1" s="6" t="s">
        <v>215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107" t="s">
        <v>151</v>
      </c>
      <c r="D3" s="107"/>
      <c r="E3" s="107"/>
      <c r="F3" s="107"/>
      <c r="G3" s="107"/>
      <c r="H3" s="107"/>
      <c r="I3" s="107" t="s">
        <v>152</v>
      </c>
      <c r="J3" s="107"/>
      <c r="K3" s="107"/>
      <c r="L3" s="107"/>
      <c r="M3" s="107"/>
      <c r="N3" s="43"/>
      <c r="O3" s="5"/>
      <c r="P3" s="5"/>
    </row>
    <row r="4" spans="1:16" ht="25.5" x14ac:dyDescent="0.25">
      <c r="A4" s="5"/>
      <c r="B4" s="111" t="s">
        <v>258</v>
      </c>
      <c r="C4" s="44" t="s">
        <v>252</v>
      </c>
      <c r="D4" s="44" t="s">
        <v>253</v>
      </c>
      <c r="E4" s="44" t="s">
        <v>254</v>
      </c>
      <c r="F4" s="44" t="s">
        <v>255</v>
      </c>
      <c r="G4" s="44" t="s">
        <v>257</v>
      </c>
      <c r="H4" s="44" t="s">
        <v>249</v>
      </c>
      <c r="I4" s="44" t="s">
        <v>256</v>
      </c>
      <c r="J4" s="44" t="s">
        <v>250</v>
      </c>
      <c r="K4" s="44" t="s">
        <v>255</v>
      </c>
      <c r="L4" s="44" t="s">
        <v>257</v>
      </c>
      <c r="M4" s="44" t="s">
        <v>249</v>
      </c>
      <c r="N4" s="44" t="s">
        <v>251</v>
      </c>
      <c r="O4" s="5"/>
      <c r="P4" s="5"/>
    </row>
    <row r="5" spans="1:16" x14ac:dyDescent="0.25">
      <c r="A5" s="5"/>
      <c r="B5" s="112"/>
      <c r="C5" s="42" t="s">
        <v>240</v>
      </c>
      <c r="D5" s="42" t="s">
        <v>241</v>
      </c>
      <c r="E5" s="42" t="s">
        <v>242</v>
      </c>
      <c r="F5" s="42" t="s">
        <v>243</v>
      </c>
      <c r="G5" s="42" t="s">
        <v>244</v>
      </c>
      <c r="H5" s="42" t="s">
        <v>245</v>
      </c>
      <c r="I5" s="42" t="s">
        <v>236</v>
      </c>
      <c r="J5" s="42" t="s">
        <v>246</v>
      </c>
      <c r="K5" s="42" t="s">
        <v>243</v>
      </c>
      <c r="L5" s="42" t="s">
        <v>247</v>
      </c>
      <c r="M5" s="42" t="s">
        <v>245</v>
      </c>
      <c r="N5" s="42" t="s">
        <v>248</v>
      </c>
      <c r="O5" s="5"/>
      <c r="P5" s="5"/>
    </row>
    <row r="6" spans="1:16" x14ac:dyDescent="0.25">
      <c r="A6" s="5"/>
      <c r="B6" s="6" t="s">
        <v>128</v>
      </c>
      <c r="C6" s="14">
        <v>4632</v>
      </c>
      <c r="D6" s="14">
        <v>3700</v>
      </c>
      <c r="E6" s="14">
        <v>15192</v>
      </c>
      <c r="F6" s="14">
        <v>22941</v>
      </c>
      <c r="G6" s="14">
        <v>1778</v>
      </c>
      <c r="H6" s="14">
        <f>SUM(H7:H27)</f>
        <v>48243</v>
      </c>
      <c r="I6" s="14">
        <v>1538</v>
      </c>
      <c r="J6" s="14">
        <v>2575</v>
      </c>
      <c r="K6" s="14">
        <v>4120</v>
      </c>
      <c r="L6" s="14">
        <v>208</v>
      </c>
      <c r="M6" s="14">
        <f>SUM(M7:M27)</f>
        <v>8441</v>
      </c>
      <c r="N6" s="14">
        <f>H6+M6</f>
        <v>56684</v>
      </c>
      <c r="O6" s="5"/>
      <c r="P6" s="5"/>
    </row>
    <row r="7" spans="1:16" x14ac:dyDescent="0.25">
      <c r="A7" s="5"/>
      <c r="B7" s="5" t="s">
        <v>153</v>
      </c>
      <c r="C7" s="7">
        <v>1</v>
      </c>
      <c r="D7" s="7">
        <v>0</v>
      </c>
      <c r="E7" s="7">
        <v>129</v>
      </c>
      <c r="F7" s="7">
        <v>199</v>
      </c>
      <c r="G7" s="7">
        <v>98</v>
      </c>
      <c r="H7" s="14">
        <f>SUM(C7:G7)</f>
        <v>427</v>
      </c>
      <c r="I7" s="7">
        <v>0</v>
      </c>
      <c r="J7" s="7">
        <v>0</v>
      </c>
      <c r="K7" s="7">
        <v>92</v>
      </c>
      <c r="L7" s="7">
        <v>0</v>
      </c>
      <c r="M7" s="14">
        <f>SUM(I7:L7)</f>
        <v>92</v>
      </c>
      <c r="N7" s="14">
        <f>H7+M7</f>
        <v>519</v>
      </c>
      <c r="O7" s="5"/>
      <c r="P7" s="5"/>
    </row>
    <row r="8" spans="1:16" x14ac:dyDescent="0.25">
      <c r="A8" s="5"/>
      <c r="B8" s="5" t="s">
        <v>1</v>
      </c>
      <c r="C8" s="7">
        <v>383</v>
      </c>
      <c r="D8" s="7">
        <v>25</v>
      </c>
      <c r="E8" s="7">
        <v>52</v>
      </c>
      <c r="F8" s="7">
        <v>891</v>
      </c>
      <c r="G8" s="7">
        <v>0</v>
      </c>
      <c r="H8" s="14">
        <f t="shared" ref="H8:H27" si="0">SUM(C8:G8)</f>
        <v>1351</v>
      </c>
      <c r="I8" s="7">
        <v>0</v>
      </c>
      <c r="J8" s="7">
        <v>0</v>
      </c>
      <c r="K8" s="7">
        <v>0</v>
      </c>
      <c r="L8" s="7">
        <v>0</v>
      </c>
      <c r="M8" s="14">
        <f t="shared" ref="M8:M27" si="1">SUM(I8:L8)</f>
        <v>0</v>
      </c>
      <c r="N8" s="14">
        <f t="shared" ref="N8:N27" si="2">H8+M8</f>
        <v>1351</v>
      </c>
      <c r="O8" s="5"/>
      <c r="P8" s="5"/>
    </row>
    <row r="9" spans="1:16" x14ac:dyDescent="0.25">
      <c r="A9" s="5"/>
      <c r="B9" s="5" t="s">
        <v>2</v>
      </c>
      <c r="C9" s="7">
        <v>31</v>
      </c>
      <c r="D9" s="7">
        <v>2</v>
      </c>
      <c r="E9" s="7">
        <v>1487</v>
      </c>
      <c r="F9" s="7">
        <v>5390</v>
      </c>
      <c r="G9" s="7">
        <v>276</v>
      </c>
      <c r="H9" s="14">
        <f t="shared" si="0"/>
        <v>7186</v>
      </c>
      <c r="I9" s="7">
        <v>528</v>
      </c>
      <c r="J9" s="7">
        <v>538</v>
      </c>
      <c r="K9" s="7">
        <v>718</v>
      </c>
      <c r="L9" s="7">
        <v>1</v>
      </c>
      <c r="M9" s="14">
        <f t="shared" si="1"/>
        <v>1785</v>
      </c>
      <c r="N9" s="14">
        <f t="shared" si="2"/>
        <v>8971</v>
      </c>
      <c r="O9" s="5"/>
      <c r="P9" s="5"/>
    </row>
    <row r="10" spans="1:16" x14ac:dyDescent="0.25">
      <c r="A10" s="5"/>
      <c r="B10" s="5" t="s">
        <v>3</v>
      </c>
      <c r="C10" s="7">
        <v>716</v>
      </c>
      <c r="D10" s="7">
        <v>551</v>
      </c>
      <c r="E10" s="7">
        <v>2</v>
      </c>
      <c r="F10" s="7">
        <v>17</v>
      </c>
      <c r="G10" s="7">
        <v>0</v>
      </c>
      <c r="H10" s="14">
        <f t="shared" si="0"/>
        <v>1286</v>
      </c>
      <c r="I10" s="7">
        <v>0</v>
      </c>
      <c r="J10" s="7">
        <v>0</v>
      </c>
      <c r="K10" s="7">
        <v>0</v>
      </c>
      <c r="L10" s="7">
        <v>0</v>
      </c>
      <c r="M10" s="14">
        <f t="shared" si="1"/>
        <v>0</v>
      </c>
      <c r="N10" s="14">
        <f t="shared" si="2"/>
        <v>1286</v>
      </c>
      <c r="O10" s="5"/>
      <c r="P10" s="5"/>
    </row>
    <row r="11" spans="1:16" x14ac:dyDescent="0.25">
      <c r="A11" s="5"/>
      <c r="B11" s="5" t="s">
        <v>4</v>
      </c>
      <c r="C11" s="7">
        <v>0</v>
      </c>
      <c r="D11" s="7">
        <v>65</v>
      </c>
      <c r="E11" s="7">
        <v>1545</v>
      </c>
      <c r="F11" s="7">
        <v>239</v>
      </c>
      <c r="G11" s="7">
        <v>0</v>
      </c>
      <c r="H11" s="14">
        <f t="shared" si="0"/>
        <v>1849</v>
      </c>
      <c r="I11" s="7">
        <v>0</v>
      </c>
      <c r="J11" s="7">
        <v>0</v>
      </c>
      <c r="K11" s="7">
        <v>0</v>
      </c>
      <c r="L11" s="7">
        <v>0</v>
      </c>
      <c r="M11" s="14">
        <f t="shared" si="1"/>
        <v>0</v>
      </c>
      <c r="N11" s="14">
        <f t="shared" si="2"/>
        <v>1849</v>
      </c>
      <c r="O11" s="5"/>
      <c r="P11" s="5"/>
    </row>
    <row r="12" spans="1:16" x14ac:dyDescent="0.25">
      <c r="A12" s="5"/>
      <c r="B12" s="5" t="s">
        <v>5</v>
      </c>
      <c r="C12" s="7">
        <v>2</v>
      </c>
      <c r="D12" s="7">
        <v>0</v>
      </c>
      <c r="E12" s="7">
        <v>0</v>
      </c>
      <c r="F12" s="7">
        <v>16</v>
      </c>
      <c r="G12" s="7">
        <v>0</v>
      </c>
      <c r="H12" s="14">
        <f t="shared" si="0"/>
        <v>18</v>
      </c>
      <c r="I12" s="7">
        <v>0</v>
      </c>
      <c r="J12" s="7">
        <v>0</v>
      </c>
      <c r="K12" s="7">
        <v>0</v>
      </c>
      <c r="L12" s="7">
        <v>0</v>
      </c>
      <c r="M12" s="14">
        <f t="shared" si="1"/>
        <v>0</v>
      </c>
      <c r="N12" s="14">
        <f t="shared" si="2"/>
        <v>18</v>
      </c>
      <c r="O12" s="5"/>
      <c r="P12" s="5"/>
    </row>
    <row r="13" spans="1:16" x14ac:dyDescent="0.25">
      <c r="A13" s="5"/>
      <c r="B13" s="5" t="s">
        <v>6</v>
      </c>
      <c r="C13" s="7">
        <v>0</v>
      </c>
      <c r="D13" s="7">
        <v>0</v>
      </c>
      <c r="E13" s="7">
        <v>0</v>
      </c>
      <c r="F13" s="7">
        <v>471</v>
      </c>
      <c r="G13" s="7">
        <v>0</v>
      </c>
      <c r="H13" s="14">
        <f t="shared" si="0"/>
        <v>471</v>
      </c>
      <c r="I13" s="7">
        <v>0</v>
      </c>
      <c r="J13" s="7">
        <v>0</v>
      </c>
      <c r="K13" s="7">
        <v>0</v>
      </c>
      <c r="L13" s="7">
        <v>0</v>
      </c>
      <c r="M13" s="14">
        <f t="shared" si="1"/>
        <v>0</v>
      </c>
      <c r="N13" s="14">
        <f t="shared" si="2"/>
        <v>471</v>
      </c>
      <c r="O13" s="5"/>
      <c r="P13" s="5"/>
    </row>
    <row r="14" spans="1:16" x14ac:dyDescent="0.25">
      <c r="A14" s="5"/>
      <c r="B14" s="5" t="s">
        <v>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 t="shared" si="0"/>
        <v>0</v>
      </c>
      <c r="I14" s="7">
        <v>0</v>
      </c>
      <c r="J14" s="7">
        <v>0</v>
      </c>
      <c r="K14" s="7">
        <v>0</v>
      </c>
      <c r="L14" s="7">
        <v>0</v>
      </c>
      <c r="M14" s="14">
        <f t="shared" si="1"/>
        <v>0</v>
      </c>
      <c r="N14" s="14">
        <f t="shared" si="2"/>
        <v>0</v>
      </c>
      <c r="O14" s="5"/>
      <c r="P14" s="5"/>
    </row>
    <row r="15" spans="1:16" x14ac:dyDescent="0.25">
      <c r="A15" s="5"/>
      <c r="B15" s="5" t="s">
        <v>8</v>
      </c>
      <c r="C15" s="7">
        <v>0</v>
      </c>
      <c r="D15" s="7">
        <v>190</v>
      </c>
      <c r="E15" s="7">
        <v>1569</v>
      </c>
      <c r="F15" s="7">
        <v>1322</v>
      </c>
      <c r="G15" s="7">
        <v>100</v>
      </c>
      <c r="H15" s="14">
        <f t="shared" si="0"/>
        <v>3181</v>
      </c>
      <c r="I15" s="7">
        <v>0</v>
      </c>
      <c r="J15" s="7">
        <v>38</v>
      </c>
      <c r="K15" s="7">
        <v>107</v>
      </c>
      <c r="L15" s="7">
        <v>0</v>
      </c>
      <c r="M15" s="14">
        <f t="shared" si="1"/>
        <v>145</v>
      </c>
      <c r="N15" s="14">
        <f t="shared" si="2"/>
        <v>3326</v>
      </c>
      <c r="O15" s="5"/>
      <c r="P15" s="5"/>
    </row>
    <row r="16" spans="1:16" x14ac:dyDescent="0.25">
      <c r="A16" s="5"/>
      <c r="B16" s="5" t="s">
        <v>9</v>
      </c>
      <c r="C16" s="7">
        <v>558</v>
      </c>
      <c r="D16" s="7">
        <v>92</v>
      </c>
      <c r="E16" s="7">
        <v>0</v>
      </c>
      <c r="F16" s="7">
        <v>56</v>
      </c>
      <c r="G16" s="7">
        <v>0</v>
      </c>
      <c r="H16" s="14">
        <f t="shared" si="0"/>
        <v>706</v>
      </c>
      <c r="I16" s="7">
        <v>0</v>
      </c>
      <c r="J16" s="7">
        <v>0</v>
      </c>
      <c r="K16" s="7">
        <v>0</v>
      </c>
      <c r="L16" s="7">
        <v>0</v>
      </c>
      <c r="M16" s="14">
        <f t="shared" si="1"/>
        <v>0</v>
      </c>
      <c r="N16" s="14">
        <f t="shared" si="2"/>
        <v>706</v>
      </c>
      <c r="O16" s="5"/>
      <c r="P16" s="5"/>
    </row>
    <row r="17" spans="1:16" x14ac:dyDescent="0.25">
      <c r="A17" s="5"/>
      <c r="B17" s="5" t="s">
        <v>10</v>
      </c>
      <c r="C17" s="7">
        <v>92</v>
      </c>
      <c r="D17" s="7">
        <v>242</v>
      </c>
      <c r="E17" s="7">
        <v>0</v>
      </c>
      <c r="F17" s="7">
        <v>11</v>
      </c>
      <c r="G17" s="7">
        <v>0</v>
      </c>
      <c r="H17" s="14">
        <f t="shared" si="0"/>
        <v>345</v>
      </c>
      <c r="I17" s="7">
        <v>0</v>
      </c>
      <c r="J17" s="7">
        <v>0</v>
      </c>
      <c r="K17" s="7">
        <v>39</v>
      </c>
      <c r="L17" s="7">
        <v>0</v>
      </c>
      <c r="M17" s="14">
        <f t="shared" si="1"/>
        <v>39</v>
      </c>
      <c r="N17" s="14">
        <f t="shared" si="2"/>
        <v>384</v>
      </c>
      <c r="O17" s="5"/>
      <c r="P17" s="5"/>
    </row>
    <row r="18" spans="1:16" x14ac:dyDescent="0.25">
      <c r="A18" s="5"/>
      <c r="B18" s="5" t="s">
        <v>11</v>
      </c>
      <c r="C18" s="7">
        <v>0</v>
      </c>
      <c r="D18" s="7">
        <v>0</v>
      </c>
      <c r="E18" s="7">
        <v>1070</v>
      </c>
      <c r="F18" s="7">
        <v>0</v>
      </c>
      <c r="G18" s="7">
        <v>0</v>
      </c>
      <c r="H18" s="14">
        <f t="shared" si="0"/>
        <v>1070</v>
      </c>
      <c r="I18" s="7">
        <v>0</v>
      </c>
      <c r="J18" s="7">
        <v>0</v>
      </c>
      <c r="K18" s="7">
        <v>0</v>
      </c>
      <c r="L18" s="7">
        <v>0</v>
      </c>
      <c r="M18" s="14">
        <f t="shared" si="1"/>
        <v>0</v>
      </c>
      <c r="N18" s="14">
        <f t="shared" si="2"/>
        <v>1070</v>
      </c>
      <c r="O18" s="5"/>
      <c r="P18" s="5"/>
    </row>
    <row r="19" spans="1:16" x14ac:dyDescent="0.25">
      <c r="A19" s="5"/>
      <c r="B19" s="5" t="s">
        <v>12</v>
      </c>
      <c r="C19" s="7">
        <v>0</v>
      </c>
      <c r="D19" s="7">
        <v>0</v>
      </c>
      <c r="E19" s="7">
        <v>0</v>
      </c>
      <c r="F19" s="7">
        <v>2221</v>
      </c>
      <c r="G19" s="7">
        <v>117</v>
      </c>
      <c r="H19" s="14">
        <f t="shared" si="0"/>
        <v>2338</v>
      </c>
      <c r="I19" s="7">
        <v>0</v>
      </c>
      <c r="J19" s="7">
        <v>0</v>
      </c>
      <c r="K19" s="7">
        <v>0</v>
      </c>
      <c r="L19" s="7">
        <v>0</v>
      </c>
      <c r="M19" s="14">
        <f t="shared" si="1"/>
        <v>0</v>
      </c>
      <c r="N19" s="14">
        <f t="shared" si="2"/>
        <v>2338</v>
      </c>
      <c r="O19" s="5"/>
      <c r="P19" s="5"/>
    </row>
    <row r="20" spans="1:16" x14ac:dyDescent="0.25">
      <c r="A20" s="5"/>
      <c r="B20" s="5" t="s">
        <v>13</v>
      </c>
      <c r="C20" s="7">
        <v>1142</v>
      </c>
      <c r="D20" s="7">
        <v>1020</v>
      </c>
      <c r="E20" s="7">
        <v>2234</v>
      </c>
      <c r="F20" s="7">
        <v>1952</v>
      </c>
      <c r="G20" s="7">
        <v>119</v>
      </c>
      <c r="H20" s="14">
        <f t="shared" si="0"/>
        <v>6467</v>
      </c>
      <c r="I20" s="7">
        <v>0</v>
      </c>
      <c r="J20" s="7">
        <v>615</v>
      </c>
      <c r="K20" s="7">
        <v>0</v>
      </c>
      <c r="L20" s="7">
        <v>0</v>
      </c>
      <c r="M20" s="14">
        <f t="shared" si="1"/>
        <v>615</v>
      </c>
      <c r="N20" s="14">
        <f t="shared" si="2"/>
        <v>7082</v>
      </c>
      <c r="O20" s="5"/>
      <c r="P20" s="5"/>
    </row>
    <row r="21" spans="1:16" x14ac:dyDescent="0.25">
      <c r="A21" s="5"/>
      <c r="B21" s="5" t="s">
        <v>14</v>
      </c>
      <c r="C21" s="7">
        <v>1412</v>
      </c>
      <c r="D21" s="7">
        <v>1262</v>
      </c>
      <c r="E21" s="7">
        <v>2461</v>
      </c>
      <c r="F21" s="7">
        <v>4666</v>
      </c>
      <c r="G21" s="7">
        <v>543</v>
      </c>
      <c r="H21" s="14">
        <f t="shared" si="0"/>
        <v>10344</v>
      </c>
      <c r="I21" s="7">
        <v>1010</v>
      </c>
      <c r="J21" s="7">
        <v>1234</v>
      </c>
      <c r="K21" s="7">
        <v>1</v>
      </c>
      <c r="L21" s="7">
        <v>127</v>
      </c>
      <c r="M21" s="14">
        <f t="shared" si="1"/>
        <v>2372</v>
      </c>
      <c r="N21" s="14">
        <f t="shared" si="2"/>
        <v>12716</v>
      </c>
      <c r="O21" s="5"/>
      <c r="P21" s="5"/>
    </row>
    <row r="22" spans="1:16" x14ac:dyDescent="0.25">
      <c r="A22" s="5"/>
      <c r="B22" s="5" t="s">
        <v>15</v>
      </c>
      <c r="C22" s="7">
        <v>40</v>
      </c>
      <c r="D22" s="7">
        <v>42</v>
      </c>
      <c r="E22" s="7">
        <v>1874</v>
      </c>
      <c r="F22" s="7">
        <v>1</v>
      </c>
      <c r="G22" s="7">
        <v>0</v>
      </c>
      <c r="H22" s="14">
        <f t="shared" si="0"/>
        <v>1957</v>
      </c>
      <c r="I22" s="7">
        <v>0</v>
      </c>
      <c r="J22" s="7">
        <v>0</v>
      </c>
      <c r="K22" s="7">
        <v>0</v>
      </c>
      <c r="L22" s="7">
        <v>0</v>
      </c>
      <c r="M22" s="14">
        <f t="shared" si="1"/>
        <v>0</v>
      </c>
      <c r="N22" s="14">
        <f t="shared" si="2"/>
        <v>1957</v>
      </c>
      <c r="O22" s="5"/>
      <c r="P22" s="5"/>
    </row>
    <row r="23" spans="1:16" x14ac:dyDescent="0.25">
      <c r="A23" s="5"/>
      <c r="B23" s="5" t="s">
        <v>16</v>
      </c>
      <c r="C23" s="7">
        <v>1</v>
      </c>
      <c r="D23" s="7">
        <v>1</v>
      </c>
      <c r="E23" s="7">
        <v>28</v>
      </c>
      <c r="F23" s="7">
        <v>719</v>
      </c>
      <c r="G23" s="7">
        <v>0</v>
      </c>
      <c r="H23" s="14">
        <f t="shared" si="0"/>
        <v>749</v>
      </c>
      <c r="I23" s="7">
        <v>0</v>
      </c>
      <c r="J23" s="7">
        <v>0</v>
      </c>
      <c r="K23" s="7">
        <v>0</v>
      </c>
      <c r="L23" s="7">
        <v>0</v>
      </c>
      <c r="M23" s="14">
        <f t="shared" si="1"/>
        <v>0</v>
      </c>
      <c r="N23" s="14">
        <f t="shared" si="2"/>
        <v>749</v>
      </c>
      <c r="O23" s="5"/>
      <c r="P23" s="5"/>
    </row>
    <row r="24" spans="1:16" x14ac:dyDescent="0.25">
      <c r="A24" s="5"/>
      <c r="B24" s="5" t="s">
        <v>17</v>
      </c>
      <c r="C24" s="7">
        <v>233</v>
      </c>
      <c r="D24" s="7">
        <v>190</v>
      </c>
      <c r="E24" s="7">
        <v>2202</v>
      </c>
      <c r="F24" s="7">
        <v>2389</v>
      </c>
      <c r="G24" s="7">
        <v>481</v>
      </c>
      <c r="H24" s="14">
        <f t="shared" si="0"/>
        <v>5495</v>
      </c>
      <c r="I24" s="7">
        <v>0</v>
      </c>
      <c r="J24" s="7">
        <v>150</v>
      </c>
      <c r="K24" s="7">
        <v>1661</v>
      </c>
      <c r="L24" s="7">
        <v>80</v>
      </c>
      <c r="M24" s="14">
        <f t="shared" si="1"/>
        <v>1891</v>
      </c>
      <c r="N24" s="14">
        <f t="shared" si="2"/>
        <v>7386</v>
      </c>
      <c r="O24" s="5"/>
      <c r="P24" s="5"/>
    </row>
    <row r="25" spans="1:16" x14ac:dyDescent="0.25">
      <c r="A25" s="5"/>
      <c r="B25" s="5" t="s">
        <v>18</v>
      </c>
      <c r="C25" s="7">
        <v>0</v>
      </c>
      <c r="D25" s="7">
        <v>0</v>
      </c>
      <c r="E25" s="7">
        <v>3</v>
      </c>
      <c r="F25" s="7">
        <v>2049</v>
      </c>
      <c r="G25" s="7">
        <v>0</v>
      </c>
      <c r="H25" s="14">
        <f t="shared" si="0"/>
        <v>2052</v>
      </c>
      <c r="I25" s="7">
        <v>0</v>
      </c>
      <c r="J25" s="7">
        <v>0</v>
      </c>
      <c r="K25" s="7">
        <v>1502</v>
      </c>
      <c r="L25" s="7">
        <v>0</v>
      </c>
      <c r="M25" s="14">
        <f t="shared" si="1"/>
        <v>1502</v>
      </c>
      <c r="N25" s="14">
        <f t="shared" si="2"/>
        <v>3554</v>
      </c>
      <c r="O25" s="5"/>
      <c r="P25" s="5"/>
    </row>
    <row r="26" spans="1:16" x14ac:dyDescent="0.25">
      <c r="A26" s="5"/>
      <c r="B26" s="5" t="s">
        <v>19</v>
      </c>
      <c r="C26" s="7">
        <v>21</v>
      </c>
      <c r="D26" s="7">
        <v>18</v>
      </c>
      <c r="E26" s="7">
        <v>459</v>
      </c>
      <c r="F26" s="7">
        <v>332</v>
      </c>
      <c r="G26" s="7">
        <v>44</v>
      </c>
      <c r="H26" s="14">
        <f t="shared" si="0"/>
        <v>874</v>
      </c>
      <c r="I26" s="7">
        <v>0</v>
      </c>
      <c r="J26" s="7">
        <v>0</v>
      </c>
      <c r="K26" s="7">
        <v>0</v>
      </c>
      <c r="L26" s="7">
        <v>0</v>
      </c>
      <c r="M26" s="14">
        <f t="shared" si="1"/>
        <v>0</v>
      </c>
      <c r="N26" s="14">
        <f t="shared" si="2"/>
        <v>874</v>
      </c>
      <c r="O26" s="5"/>
      <c r="P26" s="5"/>
    </row>
    <row r="27" spans="1:16" x14ac:dyDescent="0.25">
      <c r="A27" s="5"/>
      <c r="B27" s="5" t="s">
        <v>20</v>
      </c>
      <c r="C27" s="7">
        <v>0</v>
      </c>
      <c r="D27" s="7">
        <v>0</v>
      </c>
      <c r="E27" s="7">
        <v>77</v>
      </c>
      <c r="F27" s="7">
        <v>0</v>
      </c>
      <c r="G27" s="7">
        <v>0</v>
      </c>
      <c r="H27" s="14">
        <f t="shared" si="0"/>
        <v>77</v>
      </c>
      <c r="I27" s="7">
        <v>0</v>
      </c>
      <c r="J27" s="7">
        <v>0</v>
      </c>
      <c r="K27" s="7">
        <v>0</v>
      </c>
      <c r="L27" s="7">
        <v>0</v>
      </c>
      <c r="M27" s="14">
        <f t="shared" si="1"/>
        <v>0</v>
      </c>
      <c r="N27" s="14">
        <f t="shared" si="2"/>
        <v>77</v>
      </c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mergeCells count="3">
    <mergeCell ref="C3:H3"/>
    <mergeCell ref="I3:M3"/>
    <mergeCell ref="B4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B1" workbookViewId="0">
      <selection activeCell="B1" sqref="B1"/>
    </sheetView>
  </sheetViews>
  <sheetFormatPr defaultColWidth="9.140625" defaultRowHeight="15" x14ac:dyDescent="0.25"/>
  <cols>
    <col min="1" max="1" width="9.140625" style="4"/>
    <col min="2" max="2" width="23" style="4" customWidth="1"/>
    <col min="3" max="13" width="20.7109375" style="4" customWidth="1"/>
    <col min="14" max="16384" width="9.140625" style="4"/>
  </cols>
  <sheetData>
    <row r="1" spans="1:15" x14ac:dyDescent="0.25">
      <c r="A1" s="5"/>
      <c r="B1" s="6" t="s">
        <v>154</v>
      </c>
      <c r="C1" s="6" t="s">
        <v>216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/>
      <c r="B4" s="107" t="s">
        <v>172</v>
      </c>
      <c r="C4" s="113" t="s">
        <v>56</v>
      </c>
      <c r="D4" s="113"/>
      <c r="E4" s="113"/>
      <c r="F4" s="113"/>
      <c r="G4" s="113"/>
      <c r="H4" s="113"/>
      <c r="I4" s="113"/>
      <c r="J4" s="113" t="s">
        <v>57</v>
      </c>
      <c r="K4" s="113"/>
      <c r="L4" s="113"/>
      <c r="M4" s="113"/>
      <c r="N4" s="5"/>
      <c r="O4" s="5"/>
    </row>
    <row r="5" spans="1:15" x14ac:dyDescent="0.25">
      <c r="A5" s="5"/>
      <c r="B5" s="108"/>
      <c r="C5" s="113" t="s">
        <v>61</v>
      </c>
      <c r="D5" s="113"/>
      <c r="E5" s="113"/>
      <c r="F5" s="45"/>
      <c r="G5" s="46"/>
      <c r="H5" s="46"/>
      <c r="I5" s="47"/>
      <c r="J5" s="45"/>
      <c r="K5" s="46"/>
      <c r="L5" s="46"/>
      <c r="M5" s="47"/>
      <c r="N5" s="5"/>
      <c r="O5" s="5"/>
    </row>
    <row r="6" spans="1:15" s="11" customFormat="1" ht="38.25" x14ac:dyDescent="0.25">
      <c r="A6" s="9"/>
      <c r="B6" s="108"/>
      <c r="C6" s="48" t="s">
        <v>63</v>
      </c>
      <c r="D6" s="48" t="s">
        <v>62</v>
      </c>
      <c r="E6" s="48" t="s">
        <v>64</v>
      </c>
      <c r="F6" s="48" t="s">
        <v>65</v>
      </c>
      <c r="G6" s="48" t="s">
        <v>58</v>
      </c>
      <c r="H6" s="48" t="s">
        <v>59</v>
      </c>
      <c r="I6" s="48" t="s">
        <v>60</v>
      </c>
      <c r="J6" s="48" t="s">
        <v>65</v>
      </c>
      <c r="K6" s="48" t="s">
        <v>58</v>
      </c>
      <c r="L6" s="48" t="s">
        <v>59</v>
      </c>
      <c r="M6" s="48" t="s">
        <v>60</v>
      </c>
      <c r="N6" s="9"/>
      <c r="O6" s="9"/>
    </row>
    <row r="7" spans="1:15" x14ac:dyDescent="0.25">
      <c r="A7" s="5"/>
      <c r="B7" s="6" t="s">
        <v>128</v>
      </c>
      <c r="C7" s="19">
        <v>14985</v>
      </c>
      <c r="D7" s="19">
        <v>691</v>
      </c>
      <c r="E7" s="19">
        <v>6967</v>
      </c>
      <c r="F7" s="19">
        <v>5243</v>
      </c>
      <c r="G7" s="19">
        <v>221</v>
      </c>
      <c r="H7" s="19">
        <v>1067</v>
      </c>
      <c r="I7" s="19">
        <v>7490</v>
      </c>
      <c r="J7" s="19">
        <v>275</v>
      </c>
      <c r="K7" s="19">
        <v>221</v>
      </c>
      <c r="L7" s="19">
        <v>55</v>
      </c>
      <c r="M7" s="19">
        <v>482</v>
      </c>
      <c r="N7" s="5"/>
      <c r="O7" s="5"/>
    </row>
    <row r="8" spans="1:15" x14ac:dyDescent="0.25">
      <c r="A8" s="5"/>
      <c r="B8" s="5" t="s">
        <v>155</v>
      </c>
      <c r="C8" s="7">
        <v>3433</v>
      </c>
      <c r="D8" s="7">
        <v>62</v>
      </c>
      <c r="E8" s="7">
        <v>1625</v>
      </c>
      <c r="F8" s="7">
        <v>961</v>
      </c>
      <c r="G8" s="7">
        <v>37</v>
      </c>
      <c r="H8" s="7">
        <v>203</v>
      </c>
      <c r="I8" s="7">
        <v>1427</v>
      </c>
      <c r="J8" s="7">
        <v>87</v>
      </c>
      <c r="K8" s="7">
        <v>37</v>
      </c>
      <c r="L8" s="7">
        <v>11</v>
      </c>
      <c r="M8" s="7">
        <v>171</v>
      </c>
      <c r="N8" s="5"/>
      <c r="O8" s="5"/>
    </row>
    <row r="9" spans="1:15" x14ac:dyDescent="0.25">
      <c r="A9" s="5"/>
      <c r="B9" s="5" t="s">
        <v>1</v>
      </c>
      <c r="C9" s="7">
        <v>2787</v>
      </c>
      <c r="D9" s="7">
        <v>5</v>
      </c>
      <c r="E9" s="7">
        <v>674</v>
      </c>
      <c r="F9" s="7">
        <v>766</v>
      </c>
      <c r="G9" s="7">
        <v>35</v>
      </c>
      <c r="H9" s="7">
        <v>59</v>
      </c>
      <c r="I9" s="7">
        <v>530</v>
      </c>
      <c r="J9" s="7">
        <v>4</v>
      </c>
      <c r="K9" s="7">
        <v>35</v>
      </c>
      <c r="L9" s="7">
        <v>1</v>
      </c>
      <c r="M9" s="7">
        <v>16</v>
      </c>
      <c r="N9" s="5"/>
      <c r="O9" s="5"/>
    </row>
    <row r="10" spans="1:15" x14ac:dyDescent="0.25">
      <c r="A10" s="5"/>
      <c r="B10" s="5" t="s">
        <v>2</v>
      </c>
      <c r="C10" s="7">
        <v>402</v>
      </c>
      <c r="D10" s="7">
        <v>17</v>
      </c>
      <c r="E10" s="7">
        <v>133</v>
      </c>
      <c r="F10" s="7">
        <v>117</v>
      </c>
      <c r="G10" s="7">
        <v>2</v>
      </c>
      <c r="H10" s="7">
        <v>57</v>
      </c>
      <c r="I10" s="7">
        <v>231</v>
      </c>
      <c r="J10" s="7">
        <v>2</v>
      </c>
      <c r="K10" s="7">
        <v>2</v>
      </c>
      <c r="L10" s="7">
        <v>1</v>
      </c>
      <c r="M10" s="7">
        <v>9</v>
      </c>
      <c r="N10" s="5"/>
      <c r="O10" s="5"/>
    </row>
    <row r="11" spans="1:15" x14ac:dyDescent="0.25">
      <c r="A11" s="5"/>
      <c r="B11" s="5" t="s">
        <v>3</v>
      </c>
      <c r="C11" s="7">
        <v>1566</v>
      </c>
      <c r="D11" s="7">
        <v>13</v>
      </c>
      <c r="E11" s="7">
        <v>182</v>
      </c>
      <c r="F11" s="7">
        <v>183</v>
      </c>
      <c r="G11" s="7">
        <v>5</v>
      </c>
      <c r="H11" s="7">
        <v>78</v>
      </c>
      <c r="I11" s="7">
        <v>298</v>
      </c>
      <c r="J11" s="7">
        <v>1</v>
      </c>
      <c r="K11" s="7">
        <v>5</v>
      </c>
      <c r="L11" s="7">
        <v>3</v>
      </c>
      <c r="M11" s="7">
        <v>6</v>
      </c>
      <c r="N11" s="5"/>
      <c r="O11" s="5"/>
    </row>
    <row r="12" spans="1:15" x14ac:dyDescent="0.25">
      <c r="A12" s="5"/>
      <c r="B12" s="5" t="s">
        <v>4</v>
      </c>
      <c r="C12" s="7">
        <v>143</v>
      </c>
      <c r="D12" s="7">
        <v>3</v>
      </c>
      <c r="E12" s="7">
        <v>135</v>
      </c>
      <c r="F12" s="7">
        <v>157</v>
      </c>
      <c r="G12" s="7">
        <v>13</v>
      </c>
      <c r="H12" s="7">
        <v>4</v>
      </c>
      <c r="I12" s="7">
        <v>160</v>
      </c>
      <c r="J12" s="7">
        <v>7</v>
      </c>
      <c r="K12" s="7">
        <v>13</v>
      </c>
      <c r="L12" s="7">
        <v>0</v>
      </c>
      <c r="M12" s="7">
        <v>13</v>
      </c>
      <c r="N12" s="5"/>
      <c r="O12" s="5"/>
    </row>
    <row r="13" spans="1:15" x14ac:dyDescent="0.25">
      <c r="A13" s="5"/>
      <c r="B13" s="5" t="s">
        <v>5</v>
      </c>
      <c r="C13" s="7">
        <v>173</v>
      </c>
      <c r="D13" s="7">
        <v>7</v>
      </c>
      <c r="E13" s="7">
        <v>174</v>
      </c>
      <c r="F13" s="7">
        <v>115</v>
      </c>
      <c r="G13" s="7">
        <v>9</v>
      </c>
      <c r="H13" s="7">
        <v>8</v>
      </c>
      <c r="I13" s="7">
        <v>208</v>
      </c>
      <c r="J13" s="7">
        <v>9</v>
      </c>
      <c r="K13" s="7">
        <v>9</v>
      </c>
      <c r="L13" s="7">
        <v>0</v>
      </c>
      <c r="M13" s="7">
        <v>10</v>
      </c>
      <c r="N13" s="5"/>
      <c r="O13" s="5"/>
    </row>
    <row r="14" spans="1:15" x14ac:dyDescent="0.25">
      <c r="A14" s="5"/>
      <c r="B14" s="5" t="s">
        <v>6</v>
      </c>
      <c r="C14" s="7">
        <v>372</v>
      </c>
      <c r="D14" s="7">
        <v>225</v>
      </c>
      <c r="E14" s="7">
        <v>282</v>
      </c>
      <c r="F14" s="7">
        <v>223</v>
      </c>
      <c r="G14" s="7">
        <v>12</v>
      </c>
      <c r="H14" s="7">
        <v>7</v>
      </c>
      <c r="I14" s="7">
        <v>225</v>
      </c>
      <c r="J14" s="7">
        <v>15</v>
      </c>
      <c r="K14" s="7">
        <v>12</v>
      </c>
      <c r="L14" s="7">
        <v>1</v>
      </c>
      <c r="M14" s="7">
        <v>15</v>
      </c>
      <c r="N14" s="5"/>
      <c r="O14" s="5"/>
    </row>
    <row r="15" spans="1:15" x14ac:dyDescent="0.25">
      <c r="A15" s="5"/>
      <c r="B15" s="5" t="s">
        <v>7</v>
      </c>
      <c r="C15" s="7">
        <v>237</v>
      </c>
      <c r="D15" s="7">
        <v>1</v>
      </c>
      <c r="E15" s="7">
        <v>59</v>
      </c>
      <c r="F15" s="7">
        <v>124</v>
      </c>
      <c r="G15" s="7">
        <v>19</v>
      </c>
      <c r="H15" s="7">
        <v>10</v>
      </c>
      <c r="I15" s="7">
        <v>189</v>
      </c>
      <c r="J15" s="7">
        <v>2</v>
      </c>
      <c r="K15" s="7">
        <v>19</v>
      </c>
      <c r="L15" s="7">
        <v>1</v>
      </c>
      <c r="M15" s="7">
        <v>5</v>
      </c>
      <c r="N15" s="5"/>
      <c r="O15" s="5"/>
    </row>
    <row r="16" spans="1:15" x14ac:dyDescent="0.25">
      <c r="A16" s="5"/>
      <c r="B16" s="5" t="s">
        <v>8</v>
      </c>
      <c r="C16" s="7">
        <v>1726</v>
      </c>
      <c r="D16" s="7">
        <v>50</v>
      </c>
      <c r="E16" s="7">
        <v>560</v>
      </c>
      <c r="F16" s="7">
        <v>155</v>
      </c>
      <c r="G16" s="7">
        <v>8</v>
      </c>
      <c r="H16" s="7">
        <v>59</v>
      </c>
      <c r="I16" s="7">
        <v>667</v>
      </c>
      <c r="J16" s="7">
        <v>23</v>
      </c>
      <c r="K16" s="7">
        <v>8</v>
      </c>
      <c r="L16" s="7">
        <v>2</v>
      </c>
      <c r="M16" s="7">
        <v>36</v>
      </c>
      <c r="N16" s="5"/>
      <c r="O16" s="5"/>
    </row>
    <row r="17" spans="1:15" x14ac:dyDescent="0.25">
      <c r="A17" s="5"/>
      <c r="B17" s="5" t="s">
        <v>9</v>
      </c>
      <c r="C17" s="7">
        <v>97</v>
      </c>
      <c r="D17" s="7">
        <v>4</v>
      </c>
      <c r="E17" s="7">
        <v>95</v>
      </c>
      <c r="F17" s="7">
        <v>97</v>
      </c>
      <c r="G17" s="7">
        <v>8</v>
      </c>
      <c r="H17" s="7">
        <v>3</v>
      </c>
      <c r="I17" s="7">
        <v>135</v>
      </c>
      <c r="J17" s="7">
        <v>2</v>
      </c>
      <c r="K17" s="7">
        <v>8</v>
      </c>
      <c r="L17" s="7">
        <v>0</v>
      </c>
      <c r="M17" s="7">
        <v>9</v>
      </c>
      <c r="N17" s="5"/>
      <c r="O17" s="5"/>
    </row>
    <row r="18" spans="1:15" x14ac:dyDescent="0.25">
      <c r="A18" s="5"/>
      <c r="B18" s="5" t="s">
        <v>10</v>
      </c>
      <c r="C18" s="7">
        <v>93</v>
      </c>
      <c r="D18" s="7">
        <v>0</v>
      </c>
      <c r="E18" s="7">
        <v>101</v>
      </c>
      <c r="F18" s="7">
        <v>90</v>
      </c>
      <c r="G18" s="7">
        <v>1</v>
      </c>
      <c r="H18" s="7">
        <v>0</v>
      </c>
      <c r="I18" s="7">
        <v>105</v>
      </c>
      <c r="J18" s="7">
        <v>3</v>
      </c>
      <c r="K18" s="7">
        <v>1</v>
      </c>
      <c r="L18" s="7">
        <v>0</v>
      </c>
      <c r="M18" s="7">
        <v>6</v>
      </c>
      <c r="N18" s="5"/>
      <c r="O18" s="5"/>
    </row>
    <row r="19" spans="1:15" x14ac:dyDescent="0.25">
      <c r="A19" s="5"/>
      <c r="B19" s="5" t="s">
        <v>11</v>
      </c>
      <c r="C19" s="7">
        <v>134</v>
      </c>
      <c r="D19" s="7">
        <v>111</v>
      </c>
      <c r="E19" s="7">
        <v>154</v>
      </c>
      <c r="F19" s="7">
        <v>83</v>
      </c>
      <c r="G19" s="7">
        <v>0</v>
      </c>
      <c r="H19" s="7">
        <v>47</v>
      </c>
      <c r="I19" s="7">
        <v>103</v>
      </c>
      <c r="J19" s="7">
        <v>0</v>
      </c>
      <c r="K19" s="7">
        <v>0</v>
      </c>
      <c r="L19" s="7">
        <v>0</v>
      </c>
      <c r="M19" s="7">
        <v>0</v>
      </c>
      <c r="N19" s="5"/>
      <c r="O19" s="5"/>
    </row>
    <row r="20" spans="1:15" x14ac:dyDescent="0.25">
      <c r="A20" s="5"/>
      <c r="B20" s="5" t="s">
        <v>12</v>
      </c>
      <c r="C20" s="7">
        <v>160</v>
      </c>
      <c r="D20" s="7">
        <v>0</v>
      </c>
      <c r="E20" s="7">
        <v>180</v>
      </c>
      <c r="F20" s="7">
        <v>195</v>
      </c>
      <c r="G20" s="7">
        <v>4</v>
      </c>
      <c r="H20" s="7">
        <v>2</v>
      </c>
      <c r="I20" s="7">
        <v>206</v>
      </c>
      <c r="J20" s="7">
        <v>6</v>
      </c>
      <c r="K20" s="7">
        <v>4</v>
      </c>
      <c r="L20" s="7">
        <v>0</v>
      </c>
      <c r="M20" s="7">
        <v>6</v>
      </c>
      <c r="N20" s="5"/>
      <c r="O20" s="5"/>
    </row>
    <row r="21" spans="1:15" x14ac:dyDescent="0.25">
      <c r="A21" s="5"/>
      <c r="B21" s="5" t="s">
        <v>13</v>
      </c>
      <c r="C21" s="7">
        <v>349</v>
      </c>
      <c r="D21" s="7">
        <v>17</v>
      </c>
      <c r="E21" s="7">
        <v>249</v>
      </c>
      <c r="F21" s="7">
        <v>142</v>
      </c>
      <c r="G21" s="7">
        <v>10</v>
      </c>
      <c r="H21" s="7">
        <v>102</v>
      </c>
      <c r="I21" s="7">
        <v>409</v>
      </c>
      <c r="J21" s="7">
        <v>4</v>
      </c>
      <c r="K21" s="7">
        <v>10</v>
      </c>
      <c r="L21" s="7">
        <v>7</v>
      </c>
      <c r="M21" s="7">
        <v>16</v>
      </c>
      <c r="N21" s="5"/>
      <c r="O21" s="5"/>
    </row>
    <row r="22" spans="1:15" x14ac:dyDescent="0.25">
      <c r="A22" s="5"/>
      <c r="B22" s="5" t="s">
        <v>14</v>
      </c>
      <c r="C22" s="7">
        <v>948</v>
      </c>
      <c r="D22" s="7">
        <v>0</v>
      </c>
      <c r="E22" s="7">
        <v>557</v>
      </c>
      <c r="F22" s="7">
        <v>379</v>
      </c>
      <c r="G22" s="7">
        <v>8</v>
      </c>
      <c r="H22" s="7">
        <v>3</v>
      </c>
      <c r="I22" s="7">
        <v>413</v>
      </c>
      <c r="J22" s="7">
        <v>7</v>
      </c>
      <c r="K22" s="7">
        <v>8</v>
      </c>
      <c r="L22" s="7">
        <v>2</v>
      </c>
      <c r="M22" s="7">
        <v>16</v>
      </c>
      <c r="N22" s="5"/>
      <c r="O22" s="5"/>
    </row>
    <row r="23" spans="1:15" x14ac:dyDescent="0.25">
      <c r="A23" s="5"/>
      <c r="B23" s="5" t="s">
        <v>15</v>
      </c>
      <c r="C23" s="7">
        <v>191</v>
      </c>
      <c r="D23" s="7">
        <v>0</v>
      </c>
      <c r="E23" s="7">
        <v>100</v>
      </c>
      <c r="F23" s="7">
        <v>50</v>
      </c>
      <c r="G23" s="7">
        <v>0</v>
      </c>
      <c r="H23" s="7">
        <v>0</v>
      </c>
      <c r="I23" s="7">
        <v>119</v>
      </c>
      <c r="J23" s="7">
        <v>1</v>
      </c>
      <c r="K23" s="7">
        <v>0</v>
      </c>
      <c r="L23" s="7">
        <v>0</v>
      </c>
      <c r="M23" s="7">
        <v>1</v>
      </c>
      <c r="N23" s="5"/>
      <c r="O23" s="5"/>
    </row>
    <row r="24" spans="1:15" x14ac:dyDescent="0.25">
      <c r="A24" s="5"/>
      <c r="B24" s="5" t="s">
        <v>16</v>
      </c>
      <c r="C24" s="7">
        <v>167</v>
      </c>
      <c r="D24" s="7">
        <v>65</v>
      </c>
      <c r="E24" s="7">
        <v>161</v>
      </c>
      <c r="F24" s="7">
        <v>235</v>
      </c>
      <c r="G24" s="7">
        <v>1</v>
      </c>
      <c r="H24" s="7">
        <v>202</v>
      </c>
      <c r="I24" s="7">
        <v>475</v>
      </c>
      <c r="J24" s="7">
        <v>0</v>
      </c>
      <c r="K24" s="7">
        <v>1</v>
      </c>
      <c r="L24" s="7">
        <v>4</v>
      </c>
      <c r="M24" s="7">
        <v>2</v>
      </c>
      <c r="N24" s="5"/>
      <c r="O24" s="5"/>
    </row>
    <row r="25" spans="1:15" x14ac:dyDescent="0.25">
      <c r="A25" s="5"/>
      <c r="B25" s="5" t="s">
        <v>17</v>
      </c>
      <c r="C25" s="7">
        <v>698</v>
      </c>
      <c r="D25" s="7">
        <v>78</v>
      </c>
      <c r="E25" s="7">
        <v>866</v>
      </c>
      <c r="F25" s="7">
        <v>380</v>
      </c>
      <c r="G25" s="7">
        <v>23</v>
      </c>
      <c r="H25" s="7">
        <v>165</v>
      </c>
      <c r="I25" s="7">
        <v>833</v>
      </c>
      <c r="J25" s="7">
        <v>76</v>
      </c>
      <c r="K25" s="7">
        <v>23</v>
      </c>
      <c r="L25" s="7">
        <v>17</v>
      </c>
      <c r="M25" s="7">
        <v>70</v>
      </c>
      <c r="N25" s="5"/>
      <c r="O25" s="5"/>
    </row>
    <row r="26" spans="1:15" x14ac:dyDescent="0.25">
      <c r="A26" s="5"/>
      <c r="B26" s="5" t="s">
        <v>18</v>
      </c>
      <c r="C26" s="7">
        <v>315</v>
      </c>
      <c r="D26" s="7">
        <v>0</v>
      </c>
      <c r="E26" s="7">
        <v>221</v>
      </c>
      <c r="F26" s="7">
        <v>287</v>
      </c>
      <c r="G26" s="7">
        <v>8</v>
      </c>
      <c r="H26" s="7">
        <v>45</v>
      </c>
      <c r="I26" s="7">
        <v>424</v>
      </c>
      <c r="J26" s="7">
        <v>5</v>
      </c>
      <c r="K26" s="7">
        <v>8</v>
      </c>
      <c r="L26" s="7">
        <v>4</v>
      </c>
      <c r="M26" s="7">
        <v>54</v>
      </c>
      <c r="N26" s="5"/>
      <c r="O26" s="5"/>
    </row>
    <row r="27" spans="1:15" x14ac:dyDescent="0.25">
      <c r="A27" s="5"/>
      <c r="B27" s="5" t="s">
        <v>19</v>
      </c>
      <c r="C27" s="7">
        <v>588</v>
      </c>
      <c r="D27" s="7">
        <v>0</v>
      </c>
      <c r="E27" s="7">
        <v>192</v>
      </c>
      <c r="F27" s="7">
        <v>147</v>
      </c>
      <c r="G27" s="7">
        <v>9</v>
      </c>
      <c r="H27" s="7">
        <v>6</v>
      </c>
      <c r="I27" s="7">
        <v>127</v>
      </c>
      <c r="J27" s="7">
        <v>11</v>
      </c>
      <c r="K27" s="7">
        <v>9</v>
      </c>
      <c r="L27" s="7">
        <v>0</v>
      </c>
      <c r="M27" s="7">
        <v>9</v>
      </c>
      <c r="N27" s="5"/>
      <c r="O27" s="5"/>
    </row>
    <row r="28" spans="1:15" x14ac:dyDescent="0.25">
      <c r="A28" s="5"/>
      <c r="B28" s="5" t="s">
        <v>20</v>
      </c>
      <c r="C28" s="7">
        <v>406</v>
      </c>
      <c r="D28" s="7">
        <v>33</v>
      </c>
      <c r="E28" s="7">
        <v>267</v>
      </c>
      <c r="F28" s="7">
        <v>357</v>
      </c>
      <c r="G28" s="7">
        <v>9</v>
      </c>
      <c r="H28" s="7">
        <v>7</v>
      </c>
      <c r="I28" s="7">
        <v>206</v>
      </c>
      <c r="J28" s="7">
        <v>10</v>
      </c>
      <c r="K28" s="7">
        <v>9</v>
      </c>
      <c r="L28" s="7">
        <v>1</v>
      </c>
      <c r="M28" s="7">
        <v>12</v>
      </c>
      <c r="N28" s="5"/>
      <c r="O28" s="5"/>
    </row>
    <row r="29" spans="1:15" x14ac:dyDescent="0.25">
      <c r="A29" s="5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mergeCells count="4">
    <mergeCell ref="J4:M4"/>
    <mergeCell ref="C4:I4"/>
    <mergeCell ref="C5:E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 I</vt:lpstr>
      <vt:lpstr>t 15 II</vt:lpstr>
      <vt:lpstr>t 16</vt:lpstr>
      <vt:lpstr>t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Ivan Cerovečki</cp:lastModifiedBy>
  <dcterms:created xsi:type="dcterms:W3CDTF">2017-05-14T16:02:41Z</dcterms:created>
  <dcterms:modified xsi:type="dcterms:W3CDTF">2023-05-04T14:11:50Z</dcterms:modified>
</cp:coreProperties>
</file>