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lentic\Desktop\"/>
    </mc:Choice>
  </mc:AlternateContent>
  <xr:revisionPtr revIDLastSave="0" documentId="8_{3ED6510E-084B-4345-BC5F-08A1FE76FE8B}" xr6:coauthVersionLast="47" xr6:coauthVersionMax="47" xr10:uidLastSave="{00000000-0000-0000-0000-000000000000}"/>
  <bookViews>
    <workbookView xWindow="-120" yWindow="-120" windowWidth="29040" windowHeight="15840" activeTab="17" xr2:uid="{00000000-000D-0000-FFFF-FFFF00000000}"/>
  </bookViews>
  <sheets>
    <sheet name="t 1" sheetId="1" r:id="rId1"/>
    <sheet name="t 2" sheetId="2" r:id="rId2"/>
    <sheet name="t 3" sheetId="3" r:id="rId3"/>
    <sheet name="t 4" sheetId="4" r:id="rId4"/>
    <sheet name="t 5" sheetId="5" r:id="rId5"/>
    <sheet name="t 6" sheetId="6" r:id="rId6"/>
    <sheet name="t 7" sheetId="7" r:id="rId7"/>
    <sheet name="t 8" sheetId="8" r:id="rId8"/>
    <sheet name="t 9" sheetId="15" r:id="rId9"/>
    <sheet name="t 10" sheetId="9" r:id="rId10"/>
    <sheet name="t 11" sheetId="10" r:id="rId11"/>
    <sheet name="t 12" sheetId="11" r:id="rId12"/>
    <sheet name="t 13" sheetId="19" r:id="rId13"/>
    <sheet name="t 14" sheetId="20" r:id="rId14"/>
    <sheet name="t 15 I" sheetId="17" r:id="rId15"/>
    <sheet name="t 15 II" sheetId="18" r:id="rId16"/>
    <sheet name="t 16 I" sheetId="21" r:id="rId17"/>
    <sheet name="t 16 II" sheetId="23" r:id="rId18"/>
    <sheet name="t 17" sheetId="22" r:id="rId19"/>
  </sheets>
  <calcPr calcId="181029"/>
</workbook>
</file>

<file path=xl/calcChain.xml><?xml version="1.0" encoding="utf-8"?>
<calcChain xmlns="http://schemas.openxmlformats.org/spreadsheetml/2006/main">
  <c r="Q19" i="1" l="1"/>
  <c r="G6" i="6"/>
  <c r="J8" i="19" l="1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7" i="19"/>
  <c r="F14" i="19" l="1"/>
  <c r="F15" i="19"/>
  <c r="F22" i="19"/>
  <c r="F23" i="19"/>
  <c r="D8" i="19"/>
  <c r="F8" i="19" s="1"/>
  <c r="K8" i="19" s="1"/>
  <c r="D9" i="19"/>
  <c r="F9" i="19" s="1"/>
  <c r="D10" i="19"/>
  <c r="F10" i="19" s="1"/>
  <c r="D11" i="19"/>
  <c r="F11" i="19" s="1"/>
  <c r="D12" i="19"/>
  <c r="F12" i="19" s="1"/>
  <c r="D13" i="19"/>
  <c r="F13" i="19" s="1"/>
  <c r="D14" i="19"/>
  <c r="D15" i="19"/>
  <c r="D16" i="19"/>
  <c r="F16" i="19" s="1"/>
  <c r="D17" i="19"/>
  <c r="F17" i="19" s="1"/>
  <c r="D18" i="19"/>
  <c r="F18" i="19" s="1"/>
  <c r="D19" i="19"/>
  <c r="F19" i="19" s="1"/>
  <c r="D20" i="19"/>
  <c r="F20" i="19" s="1"/>
  <c r="D21" i="19"/>
  <c r="F21" i="19" s="1"/>
  <c r="D22" i="19"/>
  <c r="D23" i="19"/>
  <c r="D24" i="19"/>
  <c r="F24" i="19" s="1"/>
  <c r="D25" i="19"/>
  <c r="F25" i="19" s="1"/>
  <c r="D26" i="19"/>
  <c r="F26" i="19" s="1"/>
  <c r="D27" i="19"/>
  <c r="F27" i="19" s="1"/>
  <c r="D28" i="19"/>
  <c r="F28" i="19" s="1"/>
  <c r="D7" i="19"/>
  <c r="F7" i="19" l="1"/>
  <c r="K7" i="19" s="1"/>
  <c r="J8" i="5"/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6" i="2"/>
  <c r="L7" i="10" l="1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6" i="10"/>
  <c r="M7" i="8"/>
  <c r="H7" i="8"/>
  <c r="M6" i="6"/>
  <c r="H38" i="4"/>
  <c r="N7" i="8" l="1"/>
  <c r="K7" i="5" l="1"/>
  <c r="K9" i="4" l="1"/>
  <c r="K27" i="19" l="1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5" i="3"/>
  <c r="K28" i="19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H8" i="8"/>
  <c r="H9" i="8"/>
  <c r="N9" i="8" s="1"/>
  <c r="H10" i="8"/>
  <c r="N10" i="8" s="1"/>
  <c r="H11" i="8"/>
  <c r="N11" i="8" s="1"/>
  <c r="H12" i="8"/>
  <c r="H13" i="8"/>
  <c r="H14" i="8"/>
  <c r="H15" i="8"/>
  <c r="H16" i="8"/>
  <c r="N16" i="8" s="1"/>
  <c r="H17" i="8"/>
  <c r="N17" i="8" s="1"/>
  <c r="H18" i="8"/>
  <c r="N18" i="8" s="1"/>
  <c r="H19" i="8"/>
  <c r="N19" i="8" s="1"/>
  <c r="H20" i="8"/>
  <c r="H21" i="8"/>
  <c r="H22" i="8"/>
  <c r="H23" i="8"/>
  <c r="H24" i="8"/>
  <c r="N24" i="8" s="1"/>
  <c r="H25" i="8"/>
  <c r="N25" i="8" s="1"/>
  <c r="H26" i="8"/>
  <c r="N26" i="8" s="1"/>
  <c r="H27" i="8"/>
  <c r="N27" i="8" s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J7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J6" i="5" l="1"/>
  <c r="N23" i="8"/>
  <c r="N15" i="8"/>
  <c r="N22" i="8"/>
  <c r="N14" i="8"/>
  <c r="N21" i="8"/>
  <c r="N13" i="8"/>
  <c r="H6" i="8"/>
  <c r="N8" i="8"/>
  <c r="N20" i="8"/>
  <c r="N12" i="8"/>
  <c r="M6" i="8"/>
  <c r="K6" i="5"/>
  <c r="I6" i="5"/>
  <c r="M7" i="5"/>
  <c r="M25" i="5"/>
  <c r="M21" i="5"/>
  <c r="M17" i="5"/>
  <c r="M13" i="5"/>
  <c r="M9" i="5"/>
  <c r="M23" i="5"/>
  <c r="L6" i="5"/>
  <c r="E6" i="5"/>
  <c r="M27" i="5"/>
  <c r="M19" i="5"/>
  <c r="M15" i="5"/>
  <c r="M11" i="5"/>
  <c r="M26" i="5"/>
  <c r="M22" i="5"/>
  <c r="M18" i="5"/>
  <c r="M14" i="5"/>
  <c r="M10" i="5"/>
  <c r="M24" i="5"/>
  <c r="M20" i="5"/>
  <c r="M16" i="5"/>
  <c r="M12" i="5"/>
  <c r="M8" i="5"/>
  <c r="K11" i="4"/>
  <c r="J40" i="4" s="1"/>
  <c r="K12" i="4"/>
  <c r="J41" i="4" s="1"/>
  <c r="K13" i="4"/>
  <c r="J42" i="4" s="1"/>
  <c r="K14" i="4"/>
  <c r="J43" i="4" s="1"/>
  <c r="K15" i="4"/>
  <c r="J44" i="4" s="1"/>
  <c r="K16" i="4"/>
  <c r="J45" i="4" s="1"/>
  <c r="K17" i="4"/>
  <c r="J46" i="4" s="1"/>
  <c r="K18" i="4"/>
  <c r="J47" i="4" s="1"/>
  <c r="K19" i="4"/>
  <c r="J48" i="4" s="1"/>
  <c r="K20" i="4"/>
  <c r="J49" i="4" s="1"/>
  <c r="K21" i="4"/>
  <c r="J50" i="4" s="1"/>
  <c r="K22" i="4"/>
  <c r="J51" i="4" s="1"/>
  <c r="K23" i="4"/>
  <c r="J52" i="4" s="1"/>
  <c r="K24" i="4"/>
  <c r="J53" i="4" s="1"/>
  <c r="K25" i="4"/>
  <c r="J54" i="4" s="1"/>
  <c r="K26" i="4"/>
  <c r="J55" i="4" s="1"/>
  <c r="K27" i="4"/>
  <c r="J56" i="4" s="1"/>
  <c r="K28" i="4"/>
  <c r="J57" i="4" s="1"/>
  <c r="K29" i="4"/>
  <c r="J58" i="4" s="1"/>
  <c r="K30" i="4"/>
  <c r="J59" i="4" s="1"/>
  <c r="K10" i="4"/>
  <c r="J39" i="4" s="1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9" i="4"/>
  <c r="Q6" i="1"/>
  <c r="Q7" i="1"/>
  <c r="Q10" i="1"/>
  <c r="Q11" i="1"/>
  <c r="Q12" i="1"/>
  <c r="Q13" i="1"/>
  <c r="Q14" i="1"/>
  <c r="Q16" i="1"/>
  <c r="Q17" i="1"/>
  <c r="Q18" i="1"/>
  <c r="Q20" i="1"/>
  <c r="Q21" i="1"/>
  <c r="Q22" i="1"/>
  <c r="Q23" i="1"/>
  <c r="Q24" i="1"/>
  <c r="Q25" i="1"/>
  <c r="Q26" i="1"/>
  <c r="Q8" i="1"/>
  <c r="Q9" i="1"/>
  <c r="N6" i="8" l="1"/>
  <c r="J38" i="4"/>
  <c r="G6" i="2"/>
  <c r="M6" i="5"/>
  <c r="Q5" i="1" l="1"/>
</calcChain>
</file>

<file path=xl/sharedStrings.xml><?xml version="1.0" encoding="utf-8"?>
<sst xmlns="http://schemas.openxmlformats.org/spreadsheetml/2006/main" count="1034" uniqueCount="434">
  <si>
    <t>Grad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</si>
  <si>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</si>
  <si>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</si>
  <si>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</si>
  <si>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</si>
  <si>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</si>
  <si>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</si>
  <si>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</si>
  <si>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</si>
  <si>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</si>
  <si>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</si>
  <si>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</si>
  <si>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</si>
  <si>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</si>
  <si>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</si>
  <si>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</si>
  <si>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</si>
  <si>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</si>
  <si>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</si>
  <si>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</si>
  <si>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</si>
  <si>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Županija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</si>
  <si>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</si>
  <si>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</si>
  <si>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</si>
  <si>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</si>
  <si>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</si>
  <si>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</si>
  <si>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</si>
  <si>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</si>
  <si>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Ukupno</t>
  </si>
  <si>
    <t>I</t>
  </si>
  <si>
    <t>IV/V</t>
  </si>
  <si>
    <t>County</t>
  </si>
  <si>
    <t>Total</t>
  </si>
  <si>
    <t>TOTAL</t>
  </si>
  <si>
    <t>Upis u I r.</t>
  </si>
  <si>
    <t>I srednje</t>
  </si>
  <si>
    <t>Fakultet</t>
  </si>
  <si>
    <t xml:space="preserve">Ukupno </t>
  </si>
  <si>
    <t>Srednje š.</t>
  </si>
  <si>
    <t>University</t>
  </si>
  <si>
    <t>UKUPNO</t>
  </si>
  <si>
    <t>Ostalo</t>
  </si>
  <si>
    <t>Other</t>
  </si>
  <si>
    <t>SVEUKUPNO</t>
  </si>
  <si>
    <t>GRAND TOTAL</t>
  </si>
  <si>
    <t xml:space="preserve">Obitelj </t>
  </si>
  <si>
    <t>Pupils</t>
  </si>
  <si>
    <t>Parents</t>
  </si>
  <si>
    <t>Family</t>
  </si>
  <si>
    <t xml:space="preserve">Other </t>
  </si>
  <si>
    <t xml:space="preserve"> </t>
  </si>
  <si>
    <t>Grad/City of Zagreb</t>
  </si>
  <si>
    <t>Studenti</t>
  </si>
  <si>
    <t>Republika Hrvatska</t>
  </si>
  <si>
    <t>OSNOVNE ŠKOLE</t>
  </si>
  <si>
    <t>SREDNJE ŠKOLE</t>
  </si>
  <si>
    <t>Timska sinteza za primjereni oblik školovanja</t>
  </si>
  <si>
    <t>Dodatni ciljani pregled za primjereni oblik školovanja</t>
  </si>
  <si>
    <t>Ekspertiza za primjereni oblik školovanja</t>
  </si>
  <si>
    <t>Upis u 1. r. osnovne škole</t>
  </si>
  <si>
    <t>Dodatni ciljani pregled</t>
  </si>
  <si>
    <t>Timska sinteza</t>
  </si>
  <si>
    <t>Ekspertiza</t>
  </si>
  <si>
    <t>Pregled i procjena psihofizičke sposobnosti</t>
  </si>
  <si>
    <t>Hrvatska - Croatia</t>
  </si>
  <si>
    <t>Ostali</t>
  </si>
  <si>
    <r>
      <t xml:space="preserve">SISTEMATSKI PREGLEDI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General examinations</t>
    </r>
  </si>
  <si>
    <r>
      <t>Kontrolni pregledi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Checkups</t>
    </r>
  </si>
  <si>
    <t>Osnovna škola</t>
  </si>
  <si>
    <t>Srednja škola</t>
  </si>
  <si>
    <t>Br</t>
  </si>
  <si>
    <t>Spol</t>
  </si>
  <si>
    <t>M</t>
  </si>
  <si>
    <t>Broj pregledanih</t>
  </si>
  <si>
    <t>Normalna uhranjenost</t>
  </si>
  <si>
    <t>Pothranjenost</t>
  </si>
  <si>
    <t>Sluh nalaz uredan</t>
  </si>
  <si>
    <t>Štitnjača 0/I</t>
  </si>
  <si>
    <t>Štitnjača I i &gt;I</t>
  </si>
  <si>
    <t>Hb uzeto uzoraka</t>
  </si>
  <si>
    <t>Hb &lt; 11 g/L</t>
  </si>
  <si>
    <t>Uzeto uzoraka urina</t>
  </si>
  <si>
    <t>Grudi po Tanneru II</t>
  </si>
  <si>
    <t>Grudi po Tanneru III</t>
  </si>
  <si>
    <t>Grudi po Tanneru IV</t>
  </si>
  <si>
    <t>Grudi po Tanneru V</t>
  </si>
  <si>
    <t>Pubična dlakavost II</t>
  </si>
  <si>
    <t>Pubična dlakavost III</t>
  </si>
  <si>
    <t>Pubična dlakavost IV</t>
  </si>
  <si>
    <t>Pubična dlakavost V</t>
  </si>
  <si>
    <t>Menarcha</t>
  </si>
  <si>
    <t>Redovni nastavni program uz individualizaciju</t>
  </si>
  <si>
    <t>Posebni program</t>
  </si>
  <si>
    <t>Ponavljači</t>
  </si>
  <si>
    <t>Obrok prije škole</t>
  </si>
  <si>
    <t>Nepušači („nikada probali“  i „probao i ne više od toga“)</t>
  </si>
  <si>
    <t>Ne piju alkohol</t>
  </si>
  <si>
    <t>Nikada probali druga sredstva ovisnosti</t>
  </si>
  <si>
    <t>Visoka učilišta</t>
  </si>
  <si>
    <t>Ž</t>
  </si>
  <si>
    <t>ANA-DI-TE - Td</t>
  </si>
  <si>
    <t>OPV</t>
  </si>
  <si>
    <t>MPR – MMR</t>
  </si>
  <si>
    <t>Cijepljeno</t>
  </si>
  <si>
    <t>%</t>
  </si>
  <si>
    <t>Vaccinated</t>
  </si>
  <si>
    <t>Vaccinated*</t>
  </si>
  <si>
    <t xml:space="preserve">Vukovarsko-srijemska </t>
  </si>
  <si>
    <t xml:space="preserve">Liječnici u službi školske medicine </t>
  </si>
  <si>
    <t>2018./2019.</t>
  </si>
  <si>
    <t>2019./2020.</t>
  </si>
  <si>
    <t>2020./2021.</t>
  </si>
  <si>
    <t>OŠ</t>
  </si>
  <si>
    <t>SŠ</t>
  </si>
  <si>
    <t>VŠ</t>
  </si>
  <si>
    <t>Hrvatska</t>
  </si>
  <si>
    <t xml:space="preserve">NAPOMENA: Omjer cijepljenja djevojaka i mladića devetvalentnim cjepivom iznosi od 2,3 u 2018. do 1,7 u 2021. u korist djevojaka, prema podacima Službe za epidemiologiju zaraznih bolesti. </t>
  </si>
  <si>
    <t>2021./2022.</t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</si>
  <si>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1.</t>
    </r>
  </si>
  <si>
    <r>
      <t xml:space="preserve">OSNOVNA ŠKOLA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Primary school</t>
    </r>
  </si>
  <si>
    <r>
      <t>SREDNJA ŠKOLA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Secondary school</t>
    </r>
  </si>
  <si>
    <r>
      <t xml:space="preserve">Hrvatska </t>
    </r>
    <r>
      <rPr>
        <i/>
        <sz val="10"/>
        <rFont val="Calibri"/>
        <family val="2"/>
        <charset val="238"/>
        <scheme val="minor"/>
      </rPr>
      <t>- Croatia</t>
    </r>
  </si>
  <si>
    <r>
      <t xml:space="preserve">* Broj djece prema izvješćima službi za školsku medicinu - </t>
    </r>
    <r>
      <rPr>
        <i/>
        <sz val="10"/>
        <rFont val="Calibri"/>
        <family val="2"/>
        <charset val="238"/>
        <scheme val="minor"/>
      </rPr>
      <t>Number of school children according to school health services' reports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</si>
  <si>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2.</t>
    </r>
  </si>
  <si>
    <r>
      <t>Hrvatska -</t>
    </r>
    <r>
      <rPr>
        <i/>
        <sz val="10"/>
        <rFont val="Calibri"/>
        <family val="2"/>
        <charset val="238"/>
        <scheme val="minor"/>
      </rPr>
      <t xml:space="preserve"> Croatia</t>
    </r>
  </si>
  <si>
    <r>
      <t xml:space="preserve">Grad / </t>
    </r>
    <r>
      <rPr>
        <i/>
        <sz val="10"/>
        <rFont val="Calibri"/>
        <family val="2"/>
        <charset val="238"/>
        <scheme val="minor"/>
      </rPr>
      <t>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</si>
  <si>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3.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</si>
  <si>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4.</t>
    </r>
  </si>
  <si>
    <r>
      <t xml:space="preserve">NAMJENSKI PREGLEDI - OSNOVNE ŠKOLE </t>
    </r>
    <r>
      <rPr>
        <i/>
        <sz val="10"/>
        <rFont val="Calibri"/>
        <family val="2"/>
        <charset val="238"/>
        <scheme val="minor"/>
      </rPr>
      <t>– Specific evaluations- Primary school</t>
    </r>
  </si>
  <si>
    <r>
      <t xml:space="preserve">NAMJENSKI PREGLEDI - SREDNJE ŠKOLE </t>
    </r>
    <r>
      <rPr>
        <i/>
        <sz val="10"/>
        <rFont val="Calibri"/>
        <family val="2"/>
        <charset val="238"/>
        <scheme val="minor"/>
      </rPr>
      <t>– Specific evaluations- Secondary school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</si>
  <si>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5.</t>
    </r>
  </si>
  <si>
    <r>
      <t>Osnovne škole</t>
    </r>
    <r>
      <rPr>
        <i/>
        <sz val="10"/>
        <rFont val="Calibri"/>
        <family val="2"/>
        <charset val="238"/>
        <scheme val="minor"/>
      </rPr>
      <t xml:space="preserve"> - Primary school</t>
    </r>
  </si>
  <si>
    <r>
      <t>Srednje škole</t>
    </r>
    <r>
      <rPr>
        <i/>
        <sz val="10"/>
        <rFont val="Calibri"/>
        <family val="2"/>
        <charset val="238"/>
        <scheme val="minor"/>
      </rPr>
      <t xml:space="preserve"> – Secondary school</t>
    </r>
  </si>
  <si>
    <r>
      <t>UKUPNO</t>
    </r>
    <r>
      <rPr>
        <i/>
        <sz val="10"/>
        <rFont val="Calibri"/>
        <family val="2"/>
        <charset val="238"/>
        <scheme val="minor"/>
      </rPr>
      <t xml:space="preserve"> - Total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</si>
  <si>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6.</t>
    </r>
  </si>
  <si>
    <r>
      <t>Osnovna škola</t>
    </r>
    <r>
      <rPr>
        <i/>
        <sz val="10"/>
        <rFont val="Calibri"/>
        <family val="2"/>
        <charset val="238"/>
        <scheme val="minor"/>
      </rPr>
      <t xml:space="preserve"> - Primary school</t>
    </r>
  </si>
  <si>
    <r>
      <t>Srednja škola</t>
    </r>
    <r>
      <rPr>
        <i/>
        <sz val="10"/>
        <rFont val="Calibri"/>
        <family val="2"/>
        <charset val="238"/>
        <scheme val="minor"/>
      </rPr>
      <t xml:space="preserve"> - Secondary school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</si>
  <si>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7/I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</si>
  <si>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Guidance service</t>
    </r>
    <r>
      <rPr>
        <b/>
        <sz val="10"/>
        <rFont val="Calibri"/>
        <family val="2"/>
        <charset val="238"/>
        <scheme val="minor"/>
      </rPr>
      <t xml:space="preserve"> - Osnovne škole</t>
    </r>
    <r>
      <rPr>
        <sz val="10"/>
        <rFont val="Calibri"/>
        <family val="2"/>
        <charset val="238"/>
        <scheme val="minor"/>
      </rPr>
      <t xml:space="preserve"> – </t>
    </r>
    <r>
      <rPr>
        <i/>
        <sz val="10"/>
        <rFont val="Calibri"/>
        <family val="2"/>
        <charset val="238"/>
        <scheme val="minor"/>
      </rPr>
      <t>Primary schools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</si>
  <si>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7/II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</si>
  <si>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Guidance service</t>
    </r>
    <r>
      <rPr>
        <b/>
        <sz val="10"/>
        <rFont val="Calibri"/>
        <family val="2"/>
        <charset val="238"/>
        <scheme val="minor"/>
      </rPr>
      <t xml:space="preserve"> - Srednje škole</t>
    </r>
    <r>
      <rPr>
        <i/>
        <sz val="10"/>
        <rFont val="Calibri"/>
        <family val="2"/>
        <charset val="238"/>
        <scheme val="minor"/>
      </rPr>
      <t xml:space="preserve"> – Secondary schools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</si>
  <si>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8.</t>
    </r>
  </si>
  <si>
    <r>
      <t xml:space="preserve">OSNOVNA ŠKOLA </t>
    </r>
    <r>
      <rPr>
        <i/>
        <sz val="10"/>
        <rFont val="Calibri"/>
        <family val="2"/>
        <charset val="238"/>
        <scheme val="minor"/>
      </rPr>
      <t>- Primary school</t>
    </r>
  </si>
  <si>
    <r>
      <t xml:space="preserve">SREDNJA ŠKOLA </t>
    </r>
    <r>
      <rPr>
        <i/>
        <sz val="10"/>
        <rFont val="Calibri"/>
        <family val="2"/>
        <charset val="238"/>
        <scheme val="minor"/>
      </rPr>
      <t>- Secondary school</t>
    </r>
  </si>
  <si>
    <r>
      <t xml:space="preserve">Grad </t>
    </r>
    <r>
      <rPr>
        <i/>
        <sz val="10"/>
        <rFont val="Calibri"/>
        <family val="2"/>
        <charset val="238"/>
        <scheme val="minor"/>
      </rPr>
      <t>/ 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</si>
  <si>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9.</t>
    </r>
  </si>
  <si>
    <r>
      <t>Grad/</t>
    </r>
    <r>
      <rPr>
        <i/>
        <sz val="10"/>
        <rFont val="Calibri"/>
        <family val="2"/>
        <charset val="238"/>
        <scheme val="minor"/>
      </rPr>
      <t>City of</t>
    </r>
    <r>
      <rPr>
        <sz val="10"/>
        <rFont val="Calibri"/>
        <family val="2"/>
        <charset val="238"/>
        <scheme val="minor"/>
      </rPr>
      <t xml:space="preserve">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</si>
  <si>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10.</t>
    </r>
  </si>
  <si>
    <r>
      <t>Grad</t>
    </r>
    <r>
      <rPr>
        <i/>
        <sz val="10"/>
        <rFont val="Calibri"/>
        <family val="2"/>
        <charset val="238"/>
        <scheme val="minor"/>
      </rPr>
      <t>/City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</si>
  <si>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11.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</si>
  <si>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Counseling center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</si>
  <si>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– Table</t>
    </r>
    <r>
      <rPr>
        <b/>
        <sz val="10"/>
        <rFont val="Calibri"/>
        <family val="2"/>
        <charset val="238"/>
        <scheme val="minor"/>
      </rPr>
      <t xml:space="preserve"> 12.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</si>
  <si>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13.</t>
    </r>
  </si>
  <si>
    <r>
      <t xml:space="preserve">Doktori medicine u službama školske medicine u zavodima za javno zdravstvo, broj djece u osnovnim i srednjim školama, broj djece po timu – </t>
    </r>
    <r>
      <rPr>
        <i/>
        <sz val="10"/>
        <rFont val="Calibri"/>
        <family val="2"/>
        <charset val="238"/>
        <scheme val="minor"/>
      </rPr>
      <t>MDs in school health services in county Institutes of public health, number of school children and children per medical  team</t>
    </r>
  </si>
  <si>
    <r>
      <t xml:space="preserve">* Specijalisti/specijalizanti drugih specijalnosti - </t>
    </r>
    <r>
      <rPr>
        <i/>
        <sz val="9"/>
        <color theme="1"/>
        <rFont val="Calibri"/>
        <family val="2"/>
        <charset val="238"/>
        <scheme val="minor"/>
      </rPr>
      <t>Specialists/residents of other specialties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</si>
  <si>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 xml:space="preserve">- Table </t>
    </r>
    <r>
      <rPr>
        <b/>
        <sz val="9"/>
        <rFont val="Calibri"/>
        <family val="2"/>
        <charset val="238"/>
        <scheme val="minor"/>
      </rPr>
      <t>14.</t>
    </r>
  </si>
  <si>
    <r>
      <t xml:space="preserve">HRVATSKA - </t>
    </r>
    <r>
      <rPr>
        <i/>
        <sz val="8"/>
        <color theme="1"/>
        <rFont val="Calibri"/>
        <family val="2"/>
        <charset val="238"/>
        <scheme val="minor"/>
      </rPr>
      <t>Croatia</t>
    </r>
  </si>
  <si>
    <t>Enrollment to 1st grade</t>
  </si>
  <si>
    <t>Secondary school</t>
  </si>
  <si>
    <t>Other checkups</t>
  </si>
  <si>
    <r>
      <t>High-school, 1</t>
    </r>
    <r>
      <rPr>
        <i/>
        <vertAlign val="superscript"/>
        <sz val="10"/>
        <rFont val="Calibri"/>
        <family val="2"/>
        <charset val="238"/>
        <scheme val="minor"/>
      </rPr>
      <t>st</t>
    </r>
    <r>
      <rPr>
        <i/>
        <sz val="10"/>
        <rFont val="Calibri"/>
        <family val="2"/>
        <charset val="238"/>
        <scheme val="minor"/>
      </rPr>
      <t xml:space="preserve"> grade</t>
    </r>
  </si>
  <si>
    <r>
      <t xml:space="preserve">Županija
</t>
    </r>
    <r>
      <rPr>
        <i/>
        <sz val="10"/>
        <rFont val="Calibri"/>
        <family val="2"/>
        <charset val="238"/>
        <scheme val="minor"/>
      </rPr>
      <t>County</t>
    </r>
  </si>
  <si>
    <r>
      <t xml:space="preserve">Razred
</t>
    </r>
    <r>
      <rPr>
        <i/>
        <sz val="10"/>
        <rFont val="Calibri"/>
        <family val="2"/>
        <charset val="238"/>
        <scheme val="minor"/>
      </rPr>
      <t>Class</t>
    </r>
  </si>
  <si>
    <r>
      <t xml:space="preserve">Ukupno
</t>
    </r>
    <r>
      <rPr>
        <i/>
        <sz val="10"/>
        <rFont val="Calibri"/>
        <family val="2"/>
        <charset val="238"/>
        <scheme val="minor"/>
      </rPr>
      <t>Total</t>
    </r>
  </si>
  <si>
    <r>
      <t xml:space="preserve">SVEGA
</t>
    </r>
    <r>
      <rPr>
        <i/>
        <sz val="10"/>
        <rFont val="Calibri"/>
        <family val="2"/>
        <charset val="238"/>
        <scheme val="minor"/>
      </rPr>
      <t>Total sum</t>
    </r>
  </si>
  <si>
    <r>
      <t xml:space="preserve">Skrining za učenike s rizikom
</t>
    </r>
    <r>
      <rPr>
        <i/>
        <sz val="10"/>
        <rFont val="Calibri"/>
        <family val="2"/>
        <charset val="238"/>
        <scheme val="minor"/>
      </rPr>
      <t>Screening for students with risk</t>
    </r>
  </si>
  <si>
    <r>
      <t xml:space="preserve">OSNOVNA ŠKOLA
</t>
    </r>
    <r>
      <rPr>
        <i/>
        <sz val="10"/>
        <rFont val="Calibri"/>
        <family val="2"/>
        <charset val="238"/>
        <scheme val="minor"/>
      </rPr>
      <t>Primary school</t>
    </r>
  </si>
  <si>
    <t>Osnovne škole</t>
  </si>
  <si>
    <t>Srednje škole</t>
  </si>
  <si>
    <r>
      <t xml:space="preserve">Osnovne škole
</t>
    </r>
    <r>
      <rPr>
        <i/>
        <sz val="10"/>
        <rFont val="Calibri"/>
        <family val="2"/>
        <charset val="238"/>
        <scheme val="minor"/>
      </rPr>
      <t>Primary schools</t>
    </r>
  </si>
  <si>
    <t>Secondary schools</t>
  </si>
  <si>
    <r>
      <t xml:space="preserve">Srednje škole
</t>
    </r>
    <r>
      <rPr>
        <i/>
        <sz val="10"/>
        <rFont val="Calibri"/>
        <family val="2"/>
        <charset val="238"/>
        <scheme val="minor"/>
      </rPr>
      <t>Secondary schools</t>
    </r>
  </si>
  <si>
    <r>
      <t xml:space="preserve">Fakulteti
</t>
    </r>
    <r>
      <rPr>
        <i/>
        <sz val="10"/>
        <rFont val="Calibri"/>
        <family val="2"/>
        <charset val="238"/>
        <scheme val="minor"/>
      </rPr>
      <t>University</t>
    </r>
  </si>
  <si>
    <r>
      <t xml:space="preserve">Cijepljenje </t>
    </r>
    <r>
      <rPr>
        <i/>
        <sz val="10"/>
        <rFont val="Calibri"/>
        <family val="2"/>
        <charset val="238"/>
        <scheme val="minor"/>
      </rPr>
      <t>- Vaccination</t>
    </r>
  </si>
  <si>
    <t>Primary schools</t>
  </si>
  <si>
    <t>Adapted school programme</t>
  </si>
  <si>
    <t xml:space="preserve">Prilagođeni program t. k. </t>
  </si>
  <si>
    <t>Sports activities</t>
  </si>
  <si>
    <t>Pregledi športaša</t>
  </si>
  <si>
    <t xml:space="preserve">Smještaj u dom </t>
  </si>
  <si>
    <t>Upis u srednju školu</t>
  </si>
  <si>
    <t>Secondary school enrollment</t>
  </si>
  <si>
    <t>Dormitory placement</t>
  </si>
  <si>
    <t xml:space="preserve">Pregled prije i nakon cijeplj. </t>
  </si>
  <si>
    <t>Evaluation before and after vaccination</t>
  </si>
  <si>
    <t>Ukupno - namjenski pr.</t>
  </si>
  <si>
    <t>Targeted screenings</t>
  </si>
  <si>
    <t>Upis na fakultet</t>
  </si>
  <si>
    <t>University enrollment</t>
  </si>
  <si>
    <t>Total - Specific evaluations</t>
  </si>
  <si>
    <t>Ciljani pr. - osn. šk.</t>
  </si>
  <si>
    <t>Ciljani pr. - srednje š.</t>
  </si>
  <si>
    <r>
      <t>Broj obilazaka</t>
    </r>
    <r>
      <rPr>
        <i/>
        <sz val="10"/>
        <rFont val="Calibri"/>
        <family val="2"/>
        <charset val="238"/>
        <scheme val="minor"/>
      </rPr>
      <t xml:space="preserve"> - No. of visits</t>
    </r>
  </si>
  <si>
    <t>Obilazak škola</t>
  </si>
  <si>
    <t>Visits to schools</t>
  </si>
  <si>
    <t>Higijenska kontrola</t>
  </si>
  <si>
    <t>Sanitary visits</t>
  </si>
  <si>
    <t>Nadzor nad prehranom</t>
  </si>
  <si>
    <t>Diet control</t>
  </si>
  <si>
    <t>Učenici</t>
  </si>
  <si>
    <t>Roditelji/staratelji</t>
  </si>
  <si>
    <t>Nastavnici, suradnici</t>
  </si>
  <si>
    <t>Teachers, assistants</t>
  </si>
  <si>
    <t>Doktor ili sestra</t>
  </si>
  <si>
    <t>To doctor or nurse</t>
  </si>
  <si>
    <t>Problemi učenja</t>
  </si>
  <si>
    <t>Rizično ponašanje</t>
  </si>
  <si>
    <t>Learning difficulties</t>
  </si>
  <si>
    <t>Mentalno zdravlje</t>
  </si>
  <si>
    <t>Reproduktivno zdravlje</t>
  </si>
  <si>
    <t>Kronične bolesti</t>
  </si>
  <si>
    <t>Skrb o učenicima s ometenošću u psihičkom ili fizičkom razvoju</t>
  </si>
  <si>
    <t>Savjetovanje učenika po odabiru budućeg zanimanja</t>
  </si>
  <si>
    <t>Pupils with psychological or physical development disturbances</t>
  </si>
  <si>
    <t>Career guidance</t>
  </si>
  <si>
    <t>Risk behavior</t>
  </si>
  <si>
    <t>Mental health</t>
  </si>
  <si>
    <t>Reproductive health</t>
  </si>
  <si>
    <t xml:space="preserve">Chronic diseases </t>
  </si>
  <si>
    <t>Healthier life style</t>
  </si>
  <si>
    <t>Očuvanje i unapređenje zdravlja i zdravijeg načina života</t>
  </si>
  <si>
    <t>Oral hygiene</t>
  </si>
  <si>
    <t>Hidden calories</t>
  </si>
  <si>
    <t>Puberty and hygiene</t>
  </si>
  <si>
    <t>Other topics</t>
  </si>
  <si>
    <t>For parents</t>
  </si>
  <si>
    <t xml:space="preserve">Total </t>
  </si>
  <si>
    <t xml:space="preserve">STDs </t>
  </si>
  <si>
    <t xml:space="preserve">For parents </t>
  </si>
  <si>
    <t>GRAND  TOTAL</t>
  </si>
  <si>
    <t xml:space="preserve">Ukupno   </t>
  </si>
  <si>
    <t>Utjecaj spolno prenosivih bolesti</t>
  </si>
  <si>
    <t xml:space="preserve">Sveukupno   </t>
  </si>
  <si>
    <t>Pravilno pranje zuba</t>
  </si>
  <si>
    <t>Skrivene kalorije</t>
  </si>
  <si>
    <t>Promjene vezane uz pubertet i higijena</t>
  </si>
  <si>
    <t>Ostale teme</t>
  </si>
  <si>
    <t>Zaštita reproduktivnog zdravlja</t>
  </si>
  <si>
    <t xml:space="preserve">Edukacija za roditelje/staratelje </t>
  </si>
  <si>
    <r>
      <rPr>
        <b/>
        <sz val="10"/>
        <rFont val="Calibri"/>
        <family val="2"/>
        <charset val="238"/>
        <scheme val="minor"/>
      </rPr>
      <t>Županija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County</t>
    </r>
  </si>
  <si>
    <t>General examinations</t>
  </si>
  <si>
    <t>Control check-ups</t>
  </si>
  <si>
    <t>Dormitory placement*</t>
  </si>
  <si>
    <t>Specific evaluations</t>
  </si>
  <si>
    <t>Adapted PE</t>
  </si>
  <si>
    <t>Other examinations</t>
  </si>
  <si>
    <t>Sistematski pregledi</t>
  </si>
  <si>
    <t>Kontrolni pregledi</t>
  </si>
  <si>
    <t>Smještaj u dom*</t>
  </si>
  <si>
    <t>Namjenski pregledi</t>
  </si>
  <si>
    <t>Prilagodba tjel. odg.</t>
  </si>
  <si>
    <t>Ostali pregledi</t>
  </si>
  <si>
    <t>Parents, family</t>
  </si>
  <si>
    <t>Healthier life style counseling</t>
  </si>
  <si>
    <t>Professors/assistants</t>
  </si>
  <si>
    <t>Kratke konzultacije s doktorom ili sestrom</t>
  </si>
  <si>
    <t>Short consultation with MD or nurse</t>
  </si>
  <si>
    <t>Roditelji i obitelj</t>
  </si>
  <si>
    <t>Nastavnici/suradnici</t>
  </si>
  <si>
    <t>Chronic diseases</t>
  </si>
  <si>
    <t>Health education</t>
  </si>
  <si>
    <t xml:space="preserve">Visits to universities and student dormitories </t>
  </si>
  <si>
    <t>Other activities</t>
  </si>
  <si>
    <t>Vaccination-related activities</t>
  </si>
  <si>
    <t>Zdravstveni odgoj</t>
  </si>
  <si>
    <t>Cijepljenja i pregledi</t>
  </si>
  <si>
    <t>Ostale aktivnosti</t>
  </si>
  <si>
    <t>Obilasci fakulteta i domova</t>
  </si>
  <si>
    <t>Higijensko-epidemiološki izvidi</t>
  </si>
  <si>
    <t>Medical doctors in the school health service</t>
  </si>
  <si>
    <t xml:space="preserve">Ukupno  </t>
  </si>
  <si>
    <t>Studenti i učenici</t>
  </si>
  <si>
    <t xml:space="preserve">Primary school </t>
  </si>
  <si>
    <t xml:space="preserve">Secondary school </t>
  </si>
  <si>
    <t xml:space="preserve">Total  </t>
  </si>
  <si>
    <t xml:space="preserve">University students </t>
  </si>
  <si>
    <t>Students and pupils</t>
  </si>
  <si>
    <t xml:space="preserve">Residents  </t>
  </si>
  <si>
    <t xml:space="preserve">GPs  </t>
  </si>
  <si>
    <t>School medicine specialists</t>
  </si>
  <si>
    <t>No. children/team</t>
  </si>
  <si>
    <r>
      <t xml:space="preserve">Napomena: Broj školske djece prema podacima Državnog zavoda za statistiku – </t>
    </r>
    <r>
      <rPr>
        <i/>
        <sz val="9"/>
        <color theme="1"/>
        <rFont val="Calibri"/>
        <family val="2"/>
        <charset val="238"/>
        <scheme val="minor"/>
      </rPr>
      <t>Number of school children per Croatian Bureau of Statistics data</t>
    </r>
  </si>
  <si>
    <t>Specijalisti školske i adolescentne medicine</t>
  </si>
  <si>
    <t>Liječnici na specijalizaciji</t>
  </si>
  <si>
    <t>Doktori opće medicine</t>
  </si>
  <si>
    <t>Broj djece po timu</t>
  </si>
  <si>
    <t>Poliomijelitis - revakcinacija</t>
  </si>
  <si>
    <t>Difterija-tetanus - revakcinacija</t>
  </si>
  <si>
    <t xml:space="preserve">Morbili-rubeola-parotitis - revakcinacija </t>
  </si>
  <si>
    <t>Hepatitis B - primovakcinacija</t>
  </si>
  <si>
    <r>
      <t>Cijepljeno</t>
    </r>
    <r>
      <rPr>
        <b/>
        <vertAlign val="superscript"/>
        <sz val="8"/>
        <rFont val="Calibri"/>
        <family val="2"/>
        <charset val="238"/>
        <scheme val="minor"/>
      </rPr>
      <t>1</t>
    </r>
  </si>
  <si>
    <t>Diphtheria– tetanus revaccination</t>
  </si>
  <si>
    <t>Poliomyelitis revaccination</t>
  </si>
  <si>
    <t>Measles- rubella-mumps revaccination</t>
  </si>
  <si>
    <t>Hepatitis B vaccination</t>
  </si>
  <si>
    <r>
      <t xml:space="preserve">Cijepljenje protiv HPV u školskoj populaciji od 2018./2019. do 2021./2022. školske godine </t>
    </r>
    <r>
      <rPr>
        <sz val="10"/>
        <color theme="1"/>
        <rFont val="Calibri"/>
        <family val="2"/>
        <charset val="238"/>
        <scheme val="minor"/>
      </rPr>
      <t>–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HPV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immunization of school population, Croatia, 2018/19 - 2021/22</t>
    </r>
  </si>
  <si>
    <r>
      <t xml:space="preserve">Školska godina - </t>
    </r>
    <r>
      <rPr>
        <i/>
        <sz val="10"/>
        <color rgb="FF000000"/>
        <rFont val="Calibri"/>
        <family val="2"/>
        <charset val="238"/>
        <scheme val="minor"/>
      </rPr>
      <t>School year</t>
    </r>
  </si>
  <si>
    <r>
      <t xml:space="preserve">Županija - </t>
    </r>
    <r>
      <rPr>
        <i/>
        <sz val="10"/>
        <color rgb="FF000000"/>
        <rFont val="Calibri"/>
        <family val="2"/>
        <charset val="238"/>
        <scheme val="minor"/>
      </rPr>
      <t>County</t>
    </r>
  </si>
  <si>
    <r>
      <t xml:space="preserve">Cijepljenje protiv HPV - </t>
    </r>
    <r>
      <rPr>
        <i/>
        <sz val="10"/>
        <color theme="1"/>
        <rFont val="Calibri"/>
        <family val="2"/>
        <charset val="238"/>
        <scheme val="minor"/>
      </rPr>
      <t>HPV vaccination</t>
    </r>
  </si>
  <si>
    <r>
      <t xml:space="preserve">Utrošene doze cjepiva prema županijama
</t>
    </r>
    <r>
      <rPr>
        <i/>
        <sz val="10"/>
        <color theme="1"/>
        <rFont val="Calibri"/>
        <family val="2"/>
        <charset val="238"/>
        <scheme val="minor"/>
      </rPr>
      <t xml:space="preserve">Vaccine doses applied per county </t>
    </r>
  </si>
  <si>
    <t>NOTE: The female-male ratio among the vaccinated was in the range from 2.3 in 2018 to 1.7 in 2021 per CIPH Communicable Diseases Epidemiology Division data</t>
  </si>
  <si>
    <t>M41  Skolioza</t>
  </si>
  <si>
    <t>M40.0-M40.2 Kifoza</t>
  </si>
  <si>
    <t>M 40.3-M40.5 + M42 + M43   Ostale strukturalne deformacije kralježnice (Lordoza i ostale deformirajuće dorzopatije)</t>
  </si>
  <si>
    <t>M21.4  Ravno stopalo (Pes Planus)</t>
  </si>
  <si>
    <t>H52 Poremećaji refrakcije i akomodacije</t>
  </si>
  <si>
    <t>H49-H50   Strabizam</t>
  </si>
  <si>
    <t>H53.5  Poremećaji osjeta za boje</t>
  </si>
  <si>
    <t>H90-H91  Gubitak sluha</t>
  </si>
  <si>
    <t>K02  Zubni karijes</t>
  </si>
  <si>
    <t>R01  Srčani šumovi i ostali srčani zvukovi</t>
  </si>
  <si>
    <t>F80.0  Specifični poremećaj izgovora uključujući dislaliju</t>
  </si>
  <si>
    <t>F81  Specifični razvojni poremećaji školskih vještina</t>
  </si>
  <si>
    <t>Q53  Nespušteni testis</t>
  </si>
  <si>
    <t>Q50-Q52 + Q54-Q56  Ostale prirođene malformacije spolnih organa</t>
  </si>
  <si>
    <t>G40-G41 + R56  Epilepsija i konvulzije nesvrstane drugamo</t>
  </si>
  <si>
    <t>E10-E14  Dijabetes melitus (šećerna bolest)</t>
  </si>
  <si>
    <t>G80-G83  Cerebralna paraliza i ostali paralitični sindromi</t>
  </si>
  <si>
    <t>J40-J47  Kronične bolesti donjega dišnog sustava</t>
  </si>
  <si>
    <t>F70-F79  Mentalna retardacija</t>
  </si>
  <si>
    <t>R62  Izostanak očekivanoga normalnog fiziološkog razvoja</t>
  </si>
  <si>
    <t>F81.2  Specifični poremećaj u vještini računanja</t>
  </si>
  <si>
    <t>F90-F98  Poremećaji u ponašanju i osjećajima koji se pojavljuju u djetinjstvu i u adolescenciji</t>
  </si>
  <si>
    <t>F84  Pervazivni razvojni poremećaji</t>
  </si>
  <si>
    <t>N47  Prevelik prepucij, fimoza i parafimoza</t>
  </si>
  <si>
    <t>I86.1  Varikoziteti skrotuma</t>
  </si>
  <si>
    <t>Z30  Postupci u vezi sa sprječavanjem neželjene trudnoće</t>
  </si>
  <si>
    <t>Q20-Q28  Prirođene malformacije cirkulacijskog sustava</t>
  </si>
  <si>
    <t>Brodsko- posavska</t>
  </si>
  <si>
    <r>
      <rPr>
        <b/>
        <sz val="11"/>
        <color theme="1"/>
        <rFont val="Calibri"/>
        <family val="2"/>
        <charset val="238"/>
        <scheme val="minor"/>
      </rPr>
      <t>Tablica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17.</t>
    </r>
  </si>
  <si>
    <r>
      <t xml:space="preserve">Hrvatska - </t>
    </r>
    <r>
      <rPr>
        <i/>
        <sz val="8"/>
        <color rgb="FF000000"/>
        <rFont val="Calibri"/>
        <family val="2"/>
        <charset val="238"/>
      </rPr>
      <t>Croatia</t>
    </r>
  </si>
  <si>
    <t>Grad/City of  Zagreb</t>
  </si>
  <si>
    <r>
      <t xml:space="preserve">Rezultati YP CORE upitnika- </t>
    </r>
    <r>
      <rPr>
        <i/>
        <sz val="8"/>
        <color rgb="FF000000"/>
        <rFont val="Calibri"/>
        <family val="2"/>
        <charset val="238"/>
      </rPr>
      <t>Results of the YP CORE questionnaire</t>
    </r>
    <r>
      <rPr>
        <sz val="8"/>
        <color rgb="FF000000"/>
        <rFont val="Calibri"/>
        <family val="2"/>
        <charset val="238"/>
      </rPr>
      <t>/županija -</t>
    </r>
    <r>
      <rPr>
        <i/>
        <sz val="8"/>
        <color rgb="FF000000"/>
        <rFont val="Calibri"/>
        <family val="2"/>
        <charset val="238"/>
      </rPr>
      <t>county</t>
    </r>
  </si>
  <si>
    <r>
      <t xml:space="preserve">Udio pozitivnih rezultata kod učenika (M) - </t>
    </r>
    <r>
      <rPr>
        <i/>
        <sz val="8"/>
        <color rgb="FF000000"/>
        <rFont val="Calibri"/>
        <family val="2"/>
        <charset val="238"/>
      </rPr>
      <t>Proportion of positive results among male pupils</t>
    </r>
  </si>
  <si>
    <r>
      <t>Broj učenika s rezultatom 16 i manjim -</t>
    </r>
    <r>
      <rPr>
        <i/>
        <sz val="8"/>
        <color rgb="FF000000"/>
        <rFont val="Calibri"/>
        <family val="2"/>
        <charset val="238"/>
      </rPr>
      <t xml:space="preserve"> Male pupils with a score of 16 and below</t>
    </r>
  </si>
  <si>
    <r>
      <t>Broj učenika s rezultatom 17 ili većim -</t>
    </r>
    <r>
      <rPr>
        <i/>
        <sz val="8"/>
        <color rgb="FF000000"/>
        <rFont val="Calibri"/>
        <family val="2"/>
        <charset val="238"/>
      </rPr>
      <t xml:space="preserve"> Male pupils with a score of 17 or higher</t>
    </r>
  </si>
  <si>
    <r>
      <t xml:space="preserve">Broj učenika koji su ispunili YP CORE - </t>
    </r>
    <r>
      <rPr>
        <i/>
        <sz val="8"/>
        <color rgb="FF000000"/>
        <rFont val="Calibri"/>
        <family val="2"/>
        <charset val="238"/>
      </rPr>
      <t>Male</t>
    </r>
    <r>
      <rPr>
        <sz val="8"/>
        <color rgb="FF000000"/>
        <rFont val="Calibri"/>
        <family val="2"/>
        <charset val="238"/>
      </rPr>
      <t xml:space="preserve"> p</t>
    </r>
    <r>
      <rPr>
        <i/>
        <sz val="8"/>
        <color rgb="FF000000"/>
        <rFont val="Calibri"/>
        <family val="2"/>
        <charset val="238"/>
      </rPr>
      <t>upils who completed the YP CORE</t>
    </r>
  </si>
  <si>
    <r>
      <t>Broj učenica s rezultatom &lt; 20 -</t>
    </r>
    <r>
      <rPr>
        <i/>
        <sz val="8"/>
        <color rgb="FF000000"/>
        <rFont val="Calibri"/>
        <family val="2"/>
        <charset val="238"/>
      </rPr>
      <t xml:space="preserve"> Female pupils with a score &lt; 20</t>
    </r>
  </si>
  <si>
    <r>
      <t xml:space="preserve">Broj učenica s rezultatom 20 ili većim - </t>
    </r>
    <r>
      <rPr>
        <i/>
        <sz val="8"/>
        <color rgb="FF000000"/>
        <rFont val="Calibri"/>
        <family val="2"/>
        <charset val="238"/>
      </rPr>
      <t>Female pupils with a score of 20 or higher</t>
    </r>
  </si>
  <si>
    <r>
      <t xml:space="preserve">Broj učenica koje su ispunile YP CORE -  </t>
    </r>
    <r>
      <rPr>
        <i/>
        <sz val="8"/>
        <color rgb="FF000000"/>
        <rFont val="Calibri"/>
        <family val="2"/>
        <charset val="238"/>
      </rPr>
      <t>Female students who completed the YP CORE</t>
    </r>
  </si>
  <si>
    <r>
      <t xml:space="preserve">Udio pozitivnih rezultata kod učenica (Ž) - </t>
    </r>
    <r>
      <rPr>
        <i/>
        <sz val="8"/>
        <color rgb="FF000000"/>
        <rFont val="Calibri"/>
        <family val="2"/>
        <charset val="238"/>
      </rPr>
      <t>Proportion of positive results among female pupils</t>
    </r>
  </si>
  <si>
    <r>
      <t xml:space="preserve">Broj učenica i učenika pozitivnih na čestici 4 - </t>
    </r>
    <r>
      <rPr>
        <i/>
        <sz val="8"/>
        <color rgb="FF000000"/>
        <rFont val="Calibri"/>
        <family val="2"/>
        <charset val="238"/>
      </rPr>
      <t>Pupils positive on item 4</t>
    </r>
  </si>
  <si>
    <r>
      <t xml:space="preserve">Broj učenica i učenika negativnih na čestici 4 - </t>
    </r>
    <r>
      <rPr>
        <i/>
        <sz val="8"/>
        <color rgb="FF000000"/>
        <rFont val="Calibri"/>
        <family val="2"/>
        <charset val="238"/>
      </rPr>
      <t>Pupils negative  on item 4</t>
    </r>
  </si>
  <si>
    <r>
      <t>Udio učenica i učenika pozitivnih na čestici 4 -</t>
    </r>
    <r>
      <rPr>
        <i/>
        <sz val="8"/>
        <color rgb="FF000000"/>
        <rFont val="Calibri"/>
        <family val="2"/>
        <charset val="238"/>
      </rPr>
      <t xml:space="preserve"> Proportion of pupils positive on item 4</t>
    </r>
  </si>
  <si>
    <r>
      <t xml:space="preserve">Rezultat YP-CORE upitnika je pozitivan kod svakog pozitivnog odgovora na čestici 4 "Padalo mi je napamet da si naudim" neovisno o postignutom rezultatu na ostalim pitanjima
</t>
    </r>
    <r>
      <rPr>
        <i/>
        <sz val="10"/>
        <color theme="1"/>
        <rFont val="Calibri"/>
        <family val="2"/>
        <charset val="238"/>
        <scheme val="minor"/>
      </rPr>
      <t>The result of the YP-CORE questionnaire is positive for every positive answer to item 4 "I’ve thought of hurting myself", regardless of the result achieved on the other questions</t>
    </r>
  </si>
  <si>
    <r>
      <rPr>
        <b/>
        <sz val="11"/>
        <color theme="1"/>
        <rFont val="Calibri"/>
        <family val="2"/>
        <charset val="238"/>
        <scheme val="minor"/>
      </rPr>
      <t>Probir rizika u mentalnom zdravlju učenika u školskoj godini 2021/2022 (prvenstveno u okviru sistemstakih pregleda učenika 1. razreda srednje škole)</t>
    </r>
    <r>
      <rPr>
        <sz val="11"/>
        <color theme="1"/>
        <rFont val="Calibri"/>
        <family val="2"/>
        <charset val="238"/>
        <scheme val="minor"/>
      </rPr>
      <t xml:space="preserve"> - Mental health screening in the 2021/2022 school year (primarily within the framework of systematic examinations of 1st grade high school pupils)</t>
    </r>
  </si>
  <si>
    <r>
      <t xml:space="preserve">Ukupan broj djece* u osnovnoj i srednjoj školi po razredima i županijama Hrvatske u školskoj godini 2021./2022. </t>
    </r>
    <r>
      <rPr>
        <i/>
        <sz val="10"/>
        <rFont val="Calibri"/>
        <family val="2"/>
        <charset val="238"/>
        <scheme val="minor"/>
      </rPr>
      <t xml:space="preserve">- Number of school children* by grade and county, Croatia, school year 2021/2022 </t>
    </r>
  </si>
  <si>
    <r>
      <t xml:space="preserve">Preventivni pregledi u osnovnoj i srednjoj školi po razredima i županijama Hrvatske u školskoj godini 2021./2022. </t>
    </r>
    <r>
      <rPr>
        <i/>
        <sz val="10"/>
        <rFont val="Calibri"/>
        <family val="2"/>
        <charset val="238"/>
        <scheme val="minor"/>
      </rPr>
      <t>- Number of preventive school examinations by grade and county, Croatia, academic year 2021/22</t>
    </r>
  </si>
  <si>
    <r>
      <t xml:space="preserve">Ukupan broj obavljenih skrininga u osnovnoj i srednjoj školi po razredima i županijama Hrvatske u školskoj godini 2021./2022. </t>
    </r>
    <r>
      <rPr>
        <i/>
        <sz val="10"/>
        <rFont val="Calibri"/>
        <family val="2"/>
        <charset val="238"/>
        <scheme val="minor"/>
      </rPr>
      <t xml:space="preserve">- Number of school screenings by grade and county, Croatia, school year 2021/22 </t>
    </r>
  </si>
  <si>
    <r>
      <t xml:space="preserve">Namjenski pregledi i cijepljenje u osnovnoj i srednjoj školi po županijama Hrvatske u školskoj godini 2021./2022. </t>
    </r>
    <r>
      <rPr>
        <i/>
        <sz val="10"/>
        <rFont val="Calibri"/>
        <family val="2"/>
        <charset val="238"/>
        <scheme val="minor"/>
      </rPr>
      <t>- Number of specific school evaluations and vaccinations by county, Croatia, school year 2021/22</t>
    </r>
  </si>
  <si>
    <r>
      <t xml:space="preserve">Obilasci škola i školskih kuhinja u osnovnim i srednjim školama po županijama u školskoj godini 2021./2022. </t>
    </r>
    <r>
      <rPr>
        <i/>
        <sz val="10"/>
        <rFont val="Calibri"/>
        <family val="2"/>
        <charset val="238"/>
        <scheme val="minor"/>
      </rPr>
      <t>- Number of visits to schools and school kitchens by county, Croatia,  school year 2021/22</t>
    </r>
  </si>
  <si>
    <r>
      <t>Ukupan broj posjeta savjetovalištima u osnovnoj i srednjoj školi po županijama u školskoj godini 2021./2022.</t>
    </r>
    <r>
      <rPr>
        <i/>
        <sz val="10"/>
        <rFont val="Calibri"/>
        <family val="2"/>
        <charset val="238"/>
        <scheme val="minor"/>
      </rPr>
      <t xml:space="preserve"> - Number of visits to school counseling centers by county, Croatia, school year 2021/22</t>
    </r>
  </si>
  <si>
    <r>
      <t>Broj posjeta savjetovalištima učenika osnovnih škola u školskoj godini 2021./2022.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2021/22 - pupils  </t>
    </r>
  </si>
  <si>
    <r>
      <t>Broj posjeta savjetovalištima učenika srednjih škola u školskoj godini 2021./2022.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2021/22 - highschool students</t>
    </r>
  </si>
  <si>
    <t>Broj učenika i ostalih obuhvaćenih zdravstvenim odgojem u osnovnoj i srednjoj školi u školskoj godini 2021./2022. - Number of pupils and highschool students included in health education, Croatia, school year 2021/2022</t>
  </si>
  <si>
    <t>Utvrđivanje psihofizičke sposobnosti i primjerenog oblika obrazovanja u školskoj godini 2021./2022.</t>
  </si>
  <si>
    <r>
      <t xml:space="preserve">Preventivni pregledi, kontrolni i namjenski pregledi studenata po županijama Hrvatske u školskoj godini 2021./2022. </t>
    </r>
    <r>
      <rPr>
        <i/>
        <sz val="10"/>
        <rFont val="Calibri"/>
        <family val="2"/>
        <charset val="238"/>
        <scheme val="minor"/>
      </rPr>
      <t>– Preventive college/university student examinations, checkups and specific evaluations by county, Croatia, school year 2021/22</t>
    </r>
  </si>
  <si>
    <r>
      <t>Ukupan broj posjeta savjetovalištima studenata, nastavnika i suradnika te obitelji studenata u školskoj godini 2021./2022.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2021/22 – college/university students, professors, assistants and family</t>
    </r>
  </si>
  <si>
    <r>
      <t xml:space="preserve">Obilasci fakulteta i domova, broj studenata obuhvaćenih zdravstvenim odgojem te ostale aktivnosti vezane uz studente u školskoj godini 2021./2022. </t>
    </r>
    <r>
      <rPr>
        <i/>
        <sz val="10"/>
        <rFont val="Calibri"/>
        <family val="2"/>
        <charset val="238"/>
        <scheme val="minor"/>
      </rPr>
      <t>– Number of visits to universities and student dormitories, students involved in health education and other student activities, Croatia, school year 2021/22</t>
    </r>
  </si>
  <si>
    <t>Broj djece šk. god. 2021./2022.</t>
  </si>
  <si>
    <t>No. of enrolled children in school year 2021/22</t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</si>
  <si>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15. / I - Stanja kod sistematskih pregleda u školskoj godini 2021/2022. - </t>
    </r>
    <r>
      <rPr>
        <i/>
        <sz val="10"/>
        <rFont val="Calibri"/>
        <family val="2"/>
        <charset val="238"/>
        <scheme val="minor"/>
      </rPr>
      <t>Conditions and findings at regular health check-ups during the 2021/2022 school year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</si>
  <si>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15. / II - Stanja kod sistematskih pregleda u školskoj godini 2021./2022. (% od pregledanih) - </t>
    </r>
    <r>
      <rPr>
        <i/>
        <sz val="10"/>
        <rFont val="Calibri"/>
        <family val="2"/>
        <charset val="238"/>
        <scheme val="minor"/>
      </rPr>
      <t>Conditions and findings at regular health check-ups during the 2021/2022 school year (as percentage of children examined)</t>
    </r>
  </si>
  <si>
    <t xml:space="preserve">F50  Poremećaji hranjenja </t>
  </si>
  <si>
    <t>I10.0 Esencijalna (primarna) hipertenzija</t>
  </si>
  <si>
    <t>I15  Sekundarna hipertenzija</t>
  </si>
  <si>
    <t>R03.0  Povišena vrijednost krvnoga tlaka - bez dijagnoze hipertenzije</t>
  </si>
  <si>
    <t>R48.0 Disleksija i aleksija</t>
  </si>
  <si>
    <t xml:space="preserve">F81.0  Specifičan poremećaj artikulacije </t>
  </si>
  <si>
    <t>F80  Specifični poremećaji razvoja govora i jezika</t>
  </si>
  <si>
    <t>Udio pregledanih u ukupnom broju učenika</t>
  </si>
  <si>
    <t>Prekomjerna tjelesna masa</t>
  </si>
  <si>
    <t>Ukupan broj učenika</t>
  </si>
  <si>
    <t>Broj pregledanih prema stupnju uhranjenosti</t>
  </si>
  <si>
    <t>Normalna uhranjenost/broj pregledanih prema stupnju uhranjenosti</t>
  </si>
  <si>
    <t>Prekomjerna tjelesna masa/broj pregledanih prema stupnju uhranjenosti</t>
  </si>
  <si>
    <t>Pothranjenost/ broj pregledanih prema stupnju uhranjenosti</t>
  </si>
  <si>
    <t xml:space="preserve">Urin nalaz uredan </t>
  </si>
  <si>
    <t>Urin nalaz uredan</t>
  </si>
  <si>
    <r>
      <t xml:space="preserve">Izvršenje programa obaveznog cijepljenja u Hrvatskoj u školskoj populaciji u 2021. godini </t>
    </r>
    <r>
      <rPr>
        <sz val="9"/>
        <rFont val="Calibri"/>
        <family val="2"/>
        <charset val="238"/>
        <scheme val="minor"/>
      </rPr>
      <t>-</t>
    </r>
    <r>
      <rPr>
        <b/>
        <sz val="9"/>
        <rFont val="Calibri"/>
        <family val="2"/>
        <charset val="238"/>
        <scheme val="minor"/>
      </rPr>
      <t xml:space="preserve"> </t>
    </r>
    <r>
      <rPr>
        <i/>
        <sz val="9"/>
        <rFont val="Calibri"/>
        <family val="2"/>
        <charset val="238"/>
        <scheme val="minor"/>
      </rPr>
      <t>Compulsory Immunization coverage of school population, Croatia, 2021</t>
    </r>
  </si>
  <si>
    <t>52,9%</t>
  </si>
  <si>
    <t>31,2%</t>
  </si>
  <si>
    <t>62,8%</t>
  </si>
  <si>
    <t>45,7%</t>
  </si>
  <si>
    <t>78,4%</t>
  </si>
  <si>
    <t>59,0%</t>
  </si>
  <si>
    <t>64,2%</t>
  </si>
  <si>
    <t>43,3%</t>
  </si>
  <si>
    <t>32,6%</t>
  </si>
  <si>
    <t>31,6%</t>
  </si>
  <si>
    <t>16,0%</t>
  </si>
  <si>
    <t>7,4%</t>
  </si>
  <si>
    <t>7,0%</t>
  </si>
  <si>
    <t>40,5%</t>
  </si>
  <si>
    <t>25,8%</t>
  </si>
  <si>
    <t>20,8%</t>
  </si>
  <si>
    <t>12,8%</t>
  </si>
  <si>
    <t>62,7%</t>
  </si>
  <si>
    <t>49,0%</t>
  </si>
  <si>
    <t>59,3%</t>
  </si>
  <si>
    <t>45,1%</t>
  </si>
  <si>
    <t>63,6%</t>
  </si>
  <si>
    <t>49,9%</t>
  </si>
  <si>
    <t>73,0%</t>
  </si>
  <si>
    <t>55,7%</t>
  </si>
  <si>
    <t>67,7%</t>
  </si>
  <si>
    <t>48,0%</t>
  </si>
  <si>
    <t>24,8%</t>
  </si>
  <si>
    <t>11,4%</t>
  </si>
  <si>
    <t>39,4%</t>
  </si>
  <si>
    <t>18,0%</t>
  </si>
  <si>
    <t>43,1%</t>
  </si>
  <si>
    <t>28,7%</t>
  </si>
  <si>
    <t>48,2%</t>
  </si>
  <si>
    <t>28,8%</t>
  </si>
  <si>
    <t>58,4%</t>
  </si>
  <si>
    <t>37,8%</t>
  </si>
  <si>
    <t>56,6%</t>
  </si>
  <si>
    <t>34,9%</t>
  </si>
  <si>
    <t>32,8%</t>
  </si>
  <si>
    <t>20,2%</t>
  </si>
  <si>
    <t>51,1%</t>
  </si>
  <si>
    <t>34,3%</t>
  </si>
  <si>
    <t>Dubrovačko neretvanska</t>
  </si>
  <si>
    <t>*Napomena: Broj školske djece prema podacima Državnog zavoda za statistiku – Number of school children per Croatian Bureau of Statistics data</t>
  </si>
  <si>
    <r>
      <t xml:space="preserve">Županija - </t>
    </r>
    <r>
      <rPr>
        <i/>
        <sz val="11"/>
        <color rgb="FF000000"/>
        <rFont val="Calibri"/>
        <family val="2"/>
        <charset val="238"/>
      </rPr>
      <t>County</t>
    </r>
  </si>
  <si>
    <r>
      <t xml:space="preserve">Broj djece s najmanje jednom primljenom   dozom cjepiva  
</t>
    </r>
    <r>
      <rPr>
        <i/>
        <sz val="11"/>
        <color rgb="FF000000"/>
        <rFont val="Calibri"/>
        <family val="2"/>
        <charset val="238"/>
      </rPr>
      <t>The number of children receiving at least one dose of the vaccine</t>
    </r>
  </si>
  <si>
    <r>
      <t xml:space="preserve">Udio djece s najmanje jednom primljenom dozom cjepiva*
</t>
    </r>
    <r>
      <rPr>
        <i/>
        <sz val="11"/>
        <color rgb="FF000000"/>
        <rFont val="Calibri"/>
        <family val="2"/>
        <charset val="238"/>
      </rPr>
      <t xml:space="preserve">   The proportion of children receiving at least one dose of the vaccine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</si>
  <si>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 xml:space="preserve">- Table </t>
    </r>
    <r>
      <rPr>
        <b/>
        <sz val="10"/>
        <color theme="1"/>
        <rFont val="Calibri"/>
        <family val="2"/>
        <charset val="238"/>
        <scheme val="minor"/>
      </rPr>
      <t>16./II</t>
    </r>
  </si>
  <si>
    <t>Tablica - Table 16./I</t>
  </si>
  <si>
    <r>
      <t>Cijepljenje protiv HPV-a djece rođene 2008. godine, s predominantno završilenim osmim razredom u školskoj godini 2022./2023. – podaci do dana 31.8.2023.</t>
    </r>
    <r>
      <rPr>
        <sz val="10"/>
        <color theme="1"/>
        <rFont val="Calibri"/>
        <family val="2"/>
        <charset val="238"/>
        <scheme val="minor"/>
      </rPr>
      <t xml:space="preserve"> -</t>
    </r>
    <r>
      <rPr>
        <i/>
        <sz val="10"/>
        <color theme="1"/>
        <rFont val="Calibri"/>
        <family val="2"/>
        <charset val="238"/>
        <scheme val="minor"/>
      </rPr>
      <t xml:space="preserve"> Vaccination against HPV among children born in 2008 who predominantly completed the eighth grade in the 2022/2023 school year - data up to August 31, 2023</t>
    </r>
  </si>
  <si>
    <r>
      <t xml:space="preserve">Cijepljenje protiv HPV-a - prve doze        </t>
    </r>
    <r>
      <rPr>
        <i/>
        <sz val="11"/>
        <color theme="1"/>
        <rFont val="Calibri"/>
        <family val="2"/>
        <charset val="238"/>
        <scheme val="minor"/>
      </rPr>
      <t>HPV vaccination - first doses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</si>
</sst>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"/>
    <numFmt numFmtId="166" formatCode="0.0%"/>
  </numFmts>
  <fonts count="4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vertAlign val="superscript"/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scheme val="minor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99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9" fontId="30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0" fontId="8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3" fontId="4" fillId="0" borderId="0" xfId="0" applyNumberFormat="1" applyFont="1"/>
    <xf numFmtId="0" fontId="11" fillId="0" borderId="0" xfId="0" applyFont="1"/>
    <xf numFmtId="3" fontId="7" fillId="0" borderId="0" xfId="0" applyNumberFormat="1" applyFont="1"/>
    <xf numFmtId="0" fontId="12" fillId="0" borderId="0" xfId="0" applyFont="1"/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indent="13"/>
    </xf>
    <xf numFmtId="0" fontId="6" fillId="0" borderId="0" xfId="0" applyFont="1" applyAlignment="1">
      <alignment horizontal="left" indent="13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 indent="13"/>
    </xf>
    <xf numFmtId="3" fontId="7" fillId="0" borderId="0" xfId="0" applyNumberFormat="1" applyFont="1" applyAlignment="1">
      <alignment horizontal="right" vertical="top" wrapText="1"/>
    </xf>
    <xf numFmtId="3" fontId="6" fillId="0" borderId="0" xfId="0" applyNumberFormat="1" applyFont="1" applyAlignment="1">
      <alignment horizontal="right" vertical="top"/>
    </xf>
    <xf numFmtId="3" fontId="18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0" fillId="0" borderId="2" xfId="0" applyBorder="1"/>
    <xf numFmtId="0" fontId="0" fillId="0" borderId="1" xfId="0" applyBorder="1" applyAlignment="1">
      <alignment wrapText="1"/>
    </xf>
    <xf numFmtId="0" fontId="23" fillId="0" borderId="0" xfId="0" applyFont="1" applyAlignment="1">
      <alignment horizontal="left" indent="1"/>
    </xf>
    <xf numFmtId="0" fontId="2" fillId="0" borderId="6" xfId="0" applyFont="1" applyBorder="1" applyAlignment="1">
      <alignment horizontal="center" vertical="center" wrapText="1"/>
    </xf>
    <xf numFmtId="0" fontId="25" fillId="0" borderId="5" xfId="0" applyFont="1" applyBorder="1"/>
    <xf numFmtId="0" fontId="6" fillId="0" borderId="5" xfId="0" applyFont="1" applyBorder="1" applyAlignment="1">
      <alignment horizontal="right"/>
    </xf>
    <xf numFmtId="0" fontId="24" fillId="0" borderId="0" xfId="0" applyFont="1"/>
    <xf numFmtId="0" fontId="25" fillId="0" borderId="0" xfId="0" applyFont="1"/>
    <xf numFmtId="3" fontId="6" fillId="0" borderId="0" xfId="0" applyNumberFormat="1" applyFont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64" fontId="18" fillId="0" borderId="5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0" fillId="0" borderId="0" xfId="0" applyFont="1"/>
    <xf numFmtId="0" fontId="17" fillId="0" borderId="0" xfId="0" applyFont="1"/>
    <xf numFmtId="0" fontId="20" fillId="0" borderId="5" xfId="0" applyFont="1" applyBorder="1"/>
    <xf numFmtId="0" fontId="22" fillId="0" borderId="0" xfId="0" applyFont="1"/>
    <xf numFmtId="0" fontId="22" fillId="0" borderId="5" xfId="0" applyFont="1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24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3" fontId="7" fillId="0" borderId="7" xfId="0" applyNumberFormat="1" applyFont="1" applyBorder="1"/>
    <xf numFmtId="3" fontId="7" fillId="0" borderId="8" xfId="0" applyNumberFormat="1" applyFont="1" applyBorder="1"/>
    <xf numFmtId="3" fontId="7" fillId="0" borderId="9" xfId="0" applyNumberFormat="1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3" fontId="6" fillId="0" borderId="5" xfId="0" applyNumberFormat="1" applyFont="1" applyBorder="1"/>
    <xf numFmtId="3" fontId="6" fillId="0" borderId="13" xfId="0" applyNumberFormat="1" applyFont="1" applyBorder="1"/>
    <xf numFmtId="0" fontId="29" fillId="0" borderId="0" xfId="0" applyFont="1"/>
    <xf numFmtId="0" fontId="7" fillId="0" borderId="1" xfId="0" applyFont="1" applyBorder="1" applyAlignment="1">
      <alignment horizontal="center" vertical="center"/>
    </xf>
    <xf numFmtId="165" fontId="1" fillId="0" borderId="1" xfId="0" applyNumberFormat="1" applyFont="1" applyBorder="1"/>
    <xf numFmtId="166" fontId="0" fillId="0" borderId="0" xfId="2" applyNumberFormat="1" applyFont="1"/>
    <xf numFmtId="10" fontId="0" fillId="0" borderId="0" xfId="2" applyNumberFormat="1" applyFont="1"/>
    <xf numFmtId="3" fontId="6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 readingOrder="1"/>
    </xf>
    <xf numFmtId="0" fontId="33" fillId="0" borderId="14" xfId="0" applyFont="1" applyBorder="1" applyAlignment="1">
      <alignment horizontal="center" vertical="center" wrapText="1" readingOrder="1"/>
    </xf>
    <xf numFmtId="0" fontId="32" fillId="2" borderId="14" xfId="0" applyFont="1" applyFill="1" applyBorder="1" applyAlignment="1">
      <alignment horizontal="center" vertical="center" wrapText="1" readingOrder="1"/>
    </xf>
    <xf numFmtId="0" fontId="33" fillId="2" borderId="14" xfId="0" applyFont="1" applyFill="1" applyBorder="1" applyAlignment="1">
      <alignment horizontal="center" vertical="center" wrapText="1" readingOrder="1"/>
    </xf>
    <xf numFmtId="10" fontId="32" fillId="2" borderId="14" xfId="0" applyNumberFormat="1" applyFont="1" applyFill="1" applyBorder="1" applyAlignment="1">
      <alignment horizontal="center" vertical="center" wrapText="1" readingOrder="1"/>
    </xf>
    <xf numFmtId="10" fontId="33" fillId="2" borderId="14" xfId="0" applyNumberFormat="1" applyFont="1" applyFill="1" applyBorder="1" applyAlignment="1">
      <alignment horizontal="center" vertical="center" wrapText="1" readingOrder="1"/>
    </xf>
    <xf numFmtId="0" fontId="32" fillId="3" borderId="14" xfId="0" applyFont="1" applyFill="1" applyBorder="1" applyAlignment="1">
      <alignment horizontal="center" vertical="center" wrapText="1" readingOrder="1"/>
    </xf>
    <xf numFmtId="0" fontId="33" fillId="3" borderId="14" xfId="0" applyFont="1" applyFill="1" applyBorder="1" applyAlignment="1">
      <alignment horizontal="center" vertical="center" wrapText="1" readingOrder="1"/>
    </xf>
    <xf numFmtId="10" fontId="32" fillId="3" borderId="14" xfId="0" applyNumberFormat="1" applyFont="1" applyFill="1" applyBorder="1" applyAlignment="1">
      <alignment horizontal="center" vertical="center" wrapText="1" readingOrder="1"/>
    </xf>
    <xf numFmtId="10" fontId="33" fillId="3" borderId="14" xfId="0" applyNumberFormat="1" applyFont="1" applyFill="1" applyBorder="1" applyAlignment="1">
      <alignment horizontal="center" vertical="center" wrapText="1" readingOrder="1"/>
    </xf>
    <xf numFmtId="10" fontId="32" fillId="0" borderId="14" xfId="0" applyNumberFormat="1" applyFont="1" applyBorder="1" applyAlignment="1">
      <alignment horizontal="center" vertical="center" wrapText="1" readingOrder="1"/>
    </xf>
    <xf numFmtId="10" fontId="33" fillId="0" borderId="14" xfId="0" applyNumberFormat="1" applyFont="1" applyBorder="1" applyAlignment="1">
      <alignment horizontal="center" vertical="center" wrapText="1" readingOrder="1"/>
    </xf>
    <xf numFmtId="0" fontId="36" fillId="2" borderId="14" xfId="0" applyFont="1" applyFill="1" applyBorder="1" applyAlignment="1">
      <alignment horizontal="center" vertical="center" wrapText="1" readingOrder="1"/>
    </xf>
    <xf numFmtId="0" fontId="36" fillId="3" borderId="14" xfId="0" applyFont="1" applyFill="1" applyBorder="1" applyAlignment="1">
      <alignment horizontal="center" vertical="center" wrapText="1" readingOrder="1"/>
    </xf>
    <xf numFmtId="0" fontId="36" fillId="0" borderId="14" xfId="0" applyFont="1" applyBorder="1" applyAlignment="1">
      <alignment horizontal="center" vertical="center" wrapText="1" readingOrder="1"/>
    </xf>
    <xf numFmtId="0" fontId="37" fillId="0" borderId="14" xfId="0" applyFont="1" applyBorder="1" applyAlignment="1">
      <alignment horizontal="center" vertical="center" wrapText="1" readingOrder="1"/>
    </xf>
    <xf numFmtId="3" fontId="5" fillId="0" borderId="0" xfId="0" applyNumberFormat="1" applyFont="1"/>
    <xf numFmtId="166" fontId="6" fillId="0" borderId="1" xfId="2" applyNumberFormat="1" applyFont="1" applyBorder="1"/>
    <xf numFmtId="166" fontId="1" fillId="0" borderId="1" xfId="2" applyNumberFormat="1" applyFont="1" applyBorder="1"/>
    <xf numFmtId="166" fontId="6" fillId="0" borderId="1" xfId="2" applyNumberFormat="1" applyFont="1" applyBorder="1" applyAlignment="1">
      <alignment horizontal="right"/>
    </xf>
    <xf numFmtId="0" fontId="40" fillId="0" borderId="1" xfId="0" applyFont="1" applyBorder="1"/>
    <xf numFmtId="166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39" fillId="0" borderId="16" xfId="0" applyFont="1" applyBorder="1" applyAlignment="1">
      <alignment horizontal="left" vertical="center" wrapText="1" readingOrder="1"/>
    </xf>
    <xf numFmtId="0" fontId="39" fillId="0" borderId="17" xfId="0" applyFont="1" applyBorder="1" applyAlignment="1">
      <alignment horizontal="left" vertical="center" wrapText="1" readingOrder="1"/>
    </xf>
    <xf numFmtId="0" fontId="39" fillId="0" borderId="18" xfId="0" applyFont="1" applyBorder="1" applyAlignment="1">
      <alignment horizontal="left" vertical="center" wrapText="1" readingOrder="1"/>
    </xf>
    <xf numFmtId="0" fontId="41" fillId="0" borderId="0" xfId="0" applyFont="1" applyFill="1" applyBorder="1" applyAlignment="1">
      <alignment vertical="center" readingOrder="1"/>
    </xf>
    <xf numFmtId="0" fontId="0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 readingOrder="1"/>
    </xf>
    <xf numFmtId="0" fontId="42" fillId="0" borderId="1" xfId="0" applyFont="1" applyBorder="1" applyAlignment="1">
      <alignment horizontal="center" vertical="center" wrapText="1" readingOrder="1"/>
    </xf>
    <xf numFmtId="0" fontId="39" fillId="0" borderId="1" xfId="0" applyFont="1" applyBorder="1" applyAlignment="1">
      <alignment horizontal="center" vertical="center" wrapText="1" readingOrder="1"/>
    </xf>
    <xf numFmtId="3" fontId="39" fillId="0" borderId="1" xfId="0" applyNumberFormat="1" applyFont="1" applyBorder="1" applyAlignment="1">
      <alignment horizontal="center" vertical="center" wrapText="1" readingOrder="1"/>
    </xf>
  </cellXfs>
  <cellStyles count="3">
    <cellStyle name="Normal" xfId="0" builtinId="0"/>
    <cellStyle name="Normal 2" xfId="1" xr:uid="{00000000-0005-0000-0000-000001000000}"/>
    <cellStyle name="Per 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zoomScaleNormal="100" workbookViewId="0">
      <selection activeCell="Q30" sqref="Q30"/>
    </sheetView>
  </sheetViews>
  <sheetFormatPr defaultColWidth="9.140625" defaultRowHeight="12.75" x14ac:dyDescent="0.2"/>
  <cols>
    <col min="1" max="1" width="18.42578125" style="5" bestFit="1" customWidth="1"/>
    <col min="2" max="2" width="6.140625" style="5" customWidth="1"/>
    <col min="3" max="16384" width="9.140625" style="5"/>
  </cols>
  <sheetData>
    <row r="1" spans="1:19" x14ac:dyDescent="0.2">
      <c r="A1" s="6" t="s">
        <v>120</v>
      </c>
      <c r="B1" s="6" t="s">
        <v>348</v>
      </c>
    </row>
    <row r="2" spans="1:19" x14ac:dyDescent="0.2">
      <c r="A2" s="17"/>
    </row>
    <row r="3" spans="1:19" ht="15" customHeight="1" x14ac:dyDescent="0.2">
      <c r="A3" s="110" t="s">
        <v>163</v>
      </c>
      <c r="C3" s="109" t="s">
        <v>121</v>
      </c>
      <c r="D3" s="109"/>
      <c r="E3" s="109"/>
      <c r="F3" s="109"/>
      <c r="G3" s="109"/>
      <c r="H3" s="109"/>
      <c r="I3" s="109"/>
      <c r="J3" s="109"/>
      <c r="K3" s="109"/>
      <c r="L3" s="109" t="s">
        <v>122</v>
      </c>
      <c r="M3" s="109"/>
      <c r="N3" s="109"/>
      <c r="O3" s="109"/>
      <c r="P3" s="109"/>
      <c r="Q3" s="110" t="s">
        <v>166</v>
      </c>
    </row>
    <row r="4" spans="1:19" ht="38.25" x14ac:dyDescent="0.2">
      <c r="A4" s="110"/>
      <c r="B4" s="43" t="s">
        <v>164</v>
      </c>
      <c r="C4" s="39" t="s">
        <v>22</v>
      </c>
      <c r="D4" s="39" t="s">
        <v>23</v>
      </c>
      <c r="E4" s="39" t="s">
        <v>24</v>
      </c>
      <c r="F4" s="39" t="s">
        <v>25</v>
      </c>
      <c r="G4" s="39" t="s">
        <v>26</v>
      </c>
      <c r="H4" s="39" t="s">
        <v>27</v>
      </c>
      <c r="I4" s="39" t="s">
        <v>28</v>
      </c>
      <c r="J4" s="39" t="s">
        <v>29</v>
      </c>
      <c r="K4" s="43" t="s">
        <v>165</v>
      </c>
      <c r="L4" s="39" t="s">
        <v>31</v>
      </c>
      <c r="M4" s="39" t="s">
        <v>23</v>
      </c>
      <c r="N4" s="39" t="s">
        <v>24</v>
      </c>
      <c r="O4" s="39" t="s">
        <v>32</v>
      </c>
      <c r="P4" s="43" t="s">
        <v>165</v>
      </c>
      <c r="Q4" s="110"/>
    </row>
    <row r="5" spans="1:19" x14ac:dyDescent="0.2">
      <c r="A5" s="6" t="s">
        <v>123</v>
      </c>
      <c r="B5" s="6"/>
      <c r="C5" s="14">
        <v>37124</v>
      </c>
      <c r="D5" s="14">
        <v>36860</v>
      </c>
      <c r="E5" s="14">
        <v>38633</v>
      </c>
      <c r="F5" s="14">
        <v>38434</v>
      </c>
      <c r="G5" s="14">
        <v>39221</v>
      </c>
      <c r="H5" s="14">
        <v>41077</v>
      </c>
      <c r="I5" s="14">
        <v>40633</v>
      </c>
      <c r="J5" s="14">
        <v>39270</v>
      </c>
      <c r="K5" s="14">
        <v>311252</v>
      </c>
      <c r="L5" s="14">
        <v>38660</v>
      </c>
      <c r="M5" s="14">
        <v>38504</v>
      </c>
      <c r="N5" s="14">
        <v>38235</v>
      </c>
      <c r="O5" s="14">
        <v>29608</v>
      </c>
      <c r="P5" s="14">
        <v>145007</v>
      </c>
      <c r="Q5" s="14">
        <f>SUM(P5,K5)</f>
        <v>456259</v>
      </c>
      <c r="S5" s="7"/>
    </row>
    <row r="6" spans="1:19" x14ac:dyDescent="0.2">
      <c r="A6" s="5" t="s">
        <v>0</v>
      </c>
      <c r="C6" s="7">
        <v>7699</v>
      </c>
      <c r="D6" s="7">
        <v>7815</v>
      </c>
      <c r="E6" s="7">
        <v>7945</v>
      </c>
      <c r="F6" s="7">
        <v>7883</v>
      </c>
      <c r="G6" s="7">
        <v>8021</v>
      </c>
      <c r="H6" s="7">
        <v>8200</v>
      </c>
      <c r="I6" s="7">
        <v>7920</v>
      </c>
      <c r="J6" s="7">
        <v>7576</v>
      </c>
      <c r="K6" s="14">
        <v>63059</v>
      </c>
      <c r="L6" s="7">
        <v>9408</v>
      </c>
      <c r="M6" s="7">
        <v>9261</v>
      </c>
      <c r="N6" s="7">
        <v>9161</v>
      </c>
      <c r="O6" s="7">
        <v>7775</v>
      </c>
      <c r="P6" s="14">
        <v>35605</v>
      </c>
      <c r="Q6" s="14">
        <f t="shared" ref="Q6:Q26" si="0">SUM(P6,K6)</f>
        <v>98664</v>
      </c>
    </row>
    <row r="7" spans="1:19" x14ac:dyDescent="0.2">
      <c r="A7" s="5" t="s">
        <v>1</v>
      </c>
      <c r="C7" s="7">
        <v>3074</v>
      </c>
      <c r="D7" s="7">
        <v>2864</v>
      </c>
      <c r="E7" s="7">
        <v>3048</v>
      </c>
      <c r="F7" s="7">
        <v>3108</v>
      </c>
      <c r="G7" s="7">
        <v>3138</v>
      </c>
      <c r="H7" s="7">
        <v>3263</v>
      </c>
      <c r="I7" s="7">
        <v>3282</v>
      </c>
      <c r="J7" s="7">
        <v>3229</v>
      </c>
      <c r="K7" s="14">
        <v>25006</v>
      </c>
      <c r="L7" s="7">
        <v>1698</v>
      </c>
      <c r="M7" s="7">
        <v>1668</v>
      </c>
      <c r="N7" s="7">
        <v>1682</v>
      </c>
      <c r="O7" s="7">
        <v>1091</v>
      </c>
      <c r="P7" s="14">
        <v>6139</v>
      </c>
      <c r="Q7" s="14">
        <f t="shared" si="0"/>
        <v>31145</v>
      </c>
    </row>
    <row r="8" spans="1:19" x14ac:dyDescent="0.2">
      <c r="A8" s="5" t="s">
        <v>2</v>
      </c>
      <c r="C8" s="7">
        <v>1199</v>
      </c>
      <c r="D8" s="7">
        <v>1101</v>
      </c>
      <c r="E8" s="7">
        <v>1187</v>
      </c>
      <c r="F8" s="7">
        <v>1226</v>
      </c>
      <c r="G8" s="7">
        <v>1206</v>
      </c>
      <c r="H8" s="7">
        <v>1173</v>
      </c>
      <c r="I8" s="7">
        <v>1202</v>
      </c>
      <c r="J8" s="7">
        <v>1146</v>
      </c>
      <c r="K8" s="14">
        <v>9440</v>
      </c>
      <c r="L8" s="7">
        <v>1122</v>
      </c>
      <c r="M8" s="7">
        <v>1140</v>
      </c>
      <c r="N8" s="7">
        <v>1150</v>
      </c>
      <c r="O8" s="5">
        <v>872</v>
      </c>
      <c r="P8" s="14">
        <v>4284</v>
      </c>
      <c r="Q8" s="14">
        <f t="shared" si="0"/>
        <v>13724</v>
      </c>
    </row>
    <row r="9" spans="1:19" x14ac:dyDescent="0.2">
      <c r="A9" s="5" t="s">
        <v>3</v>
      </c>
      <c r="C9" s="7">
        <v>1246</v>
      </c>
      <c r="D9" s="7">
        <v>1146</v>
      </c>
      <c r="E9" s="7">
        <v>1294</v>
      </c>
      <c r="F9" s="7">
        <v>1254</v>
      </c>
      <c r="G9" s="7">
        <v>1251</v>
      </c>
      <c r="H9" s="7">
        <v>1368</v>
      </c>
      <c r="I9" s="7">
        <v>1391</v>
      </c>
      <c r="J9" s="7">
        <v>1348</v>
      </c>
      <c r="K9" s="14">
        <v>10298</v>
      </c>
      <c r="L9" s="7">
        <v>1096</v>
      </c>
      <c r="M9" s="7">
        <v>1035</v>
      </c>
      <c r="N9" s="7">
        <v>1037</v>
      </c>
      <c r="O9" s="5">
        <v>757</v>
      </c>
      <c r="P9" s="14">
        <v>3925</v>
      </c>
      <c r="Q9" s="14">
        <f t="shared" si="0"/>
        <v>14223</v>
      </c>
    </row>
    <row r="10" spans="1:19" x14ac:dyDescent="0.2">
      <c r="A10" s="5" t="s">
        <v>4</v>
      </c>
      <c r="C10" s="7">
        <v>931</v>
      </c>
      <c r="D10" s="7">
        <v>992</v>
      </c>
      <c r="E10" s="7">
        <v>985</v>
      </c>
      <c r="F10" s="7">
        <v>941</v>
      </c>
      <c r="G10" s="7">
        <v>1039</v>
      </c>
      <c r="H10" s="7">
        <v>1036</v>
      </c>
      <c r="I10" s="7">
        <v>1081</v>
      </c>
      <c r="J10" s="7">
        <v>1067</v>
      </c>
      <c r="K10" s="14">
        <v>8072</v>
      </c>
      <c r="L10" s="7">
        <v>1057</v>
      </c>
      <c r="M10" s="7">
        <v>969</v>
      </c>
      <c r="N10" s="7">
        <v>990</v>
      </c>
      <c r="O10" s="5">
        <v>745</v>
      </c>
      <c r="P10" s="14">
        <v>3761</v>
      </c>
      <c r="Q10" s="14">
        <f t="shared" si="0"/>
        <v>11833</v>
      </c>
    </row>
    <row r="11" spans="1:19" x14ac:dyDescent="0.2">
      <c r="A11" s="5" t="s">
        <v>5</v>
      </c>
      <c r="C11" s="7">
        <v>1486</v>
      </c>
      <c r="D11" s="7">
        <v>1377</v>
      </c>
      <c r="E11" s="7">
        <v>1589</v>
      </c>
      <c r="F11" s="7">
        <v>1515</v>
      </c>
      <c r="G11" s="7">
        <v>1643</v>
      </c>
      <c r="H11" s="7">
        <v>1736</v>
      </c>
      <c r="I11" s="7">
        <v>1639</v>
      </c>
      <c r="J11" s="7">
        <v>1648</v>
      </c>
      <c r="K11" s="14">
        <v>12633</v>
      </c>
      <c r="L11" s="7">
        <v>1823</v>
      </c>
      <c r="M11" s="7">
        <v>1801</v>
      </c>
      <c r="N11" s="7">
        <v>1791</v>
      </c>
      <c r="O11" s="7">
        <v>1318</v>
      </c>
      <c r="P11" s="14">
        <v>6733</v>
      </c>
      <c r="Q11" s="14">
        <f t="shared" si="0"/>
        <v>19366</v>
      </c>
    </row>
    <row r="12" spans="1:19" x14ac:dyDescent="0.2">
      <c r="A12" s="5" t="s">
        <v>6</v>
      </c>
      <c r="C12" s="7">
        <v>1017</v>
      </c>
      <c r="D12" s="7">
        <v>983</v>
      </c>
      <c r="E12" s="7">
        <v>983</v>
      </c>
      <c r="F12" s="7">
        <v>983</v>
      </c>
      <c r="G12" s="7">
        <v>1063</v>
      </c>
      <c r="H12" s="7">
        <v>1112</v>
      </c>
      <c r="I12" s="7">
        <v>1092</v>
      </c>
      <c r="J12" s="7">
        <v>1077</v>
      </c>
      <c r="K12" s="14">
        <v>8310</v>
      </c>
      <c r="L12" s="7">
        <v>964</v>
      </c>
      <c r="M12" s="7">
        <v>974</v>
      </c>
      <c r="N12" s="7">
        <v>925</v>
      </c>
      <c r="O12" s="5">
        <v>617</v>
      </c>
      <c r="P12" s="14">
        <v>3480</v>
      </c>
      <c r="Q12" s="14">
        <f t="shared" si="0"/>
        <v>11790</v>
      </c>
    </row>
    <row r="13" spans="1:19" x14ac:dyDescent="0.2">
      <c r="A13" s="5" t="s">
        <v>7</v>
      </c>
      <c r="C13" s="7">
        <v>976</v>
      </c>
      <c r="D13" s="7">
        <v>979</v>
      </c>
      <c r="E13" s="7">
        <v>1000</v>
      </c>
      <c r="F13" s="7">
        <v>976</v>
      </c>
      <c r="G13" s="7">
        <v>1049</v>
      </c>
      <c r="H13" s="7">
        <v>1112</v>
      </c>
      <c r="I13" s="7">
        <v>1088</v>
      </c>
      <c r="J13" s="7">
        <v>1044</v>
      </c>
      <c r="K13" s="14">
        <v>8224</v>
      </c>
      <c r="L13" s="7">
        <v>1205</v>
      </c>
      <c r="M13" s="7">
        <v>1130</v>
      </c>
      <c r="N13" s="7">
        <v>1110</v>
      </c>
      <c r="O13" s="5">
        <v>764</v>
      </c>
      <c r="P13" s="14">
        <v>4209</v>
      </c>
      <c r="Q13" s="14">
        <f t="shared" si="0"/>
        <v>12433</v>
      </c>
    </row>
    <row r="14" spans="1:19" x14ac:dyDescent="0.2">
      <c r="A14" s="5" t="s">
        <v>8</v>
      </c>
      <c r="C14" s="7">
        <v>2243</v>
      </c>
      <c r="D14" s="7">
        <v>2262</v>
      </c>
      <c r="E14" s="7">
        <v>2356</v>
      </c>
      <c r="F14" s="7">
        <v>2482</v>
      </c>
      <c r="G14" s="7">
        <v>2396</v>
      </c>
      <c r="H14" s="7">
        <v>2583</v>
      </c>
      <c r="I14" s="7">
        <v>2460</v>
      </c>
      <c r="J14" s="7">
        <v>2365</v>
      </c>
      <c r="K14" s="14">
        <v>19147</v>
      </c>
      <c r="L14" s="7">
        <v>2405</v>
      </c>
      <c r="M14" s="7">
        <v>2473</v>
      </c>
      <c r="N14" s="7">
        <v>2364</v>
      </c>
      <c r="O14" s="7">
        <v>1982</v>
      </c>
      <c r="P14" s="14">
        <v>9224</v>
      </c>
      <c r="Q14" s="14">
        <f t="shared" si="0"/>
        <v>28371</v>
      </c>
    </row>
    <row r="15" spans="1:19" x14ac:dyDescent="0.2">
      <c r="A15" s="5" t="s">
        <v>9</v>
      </c>
      <c r="C15" s="7">
        <v>377</v>
      </c>
      <c r="D15" s="7">
        <v>387</v>
      </c>
      <c r="E15" s="7">
        <v>376</v>
      </c>
      <c r="F15" s="7">
        <v>344</v>
      </c>
      <c r="G15" s="7">
        <v>391</v>
      </c>
      <c r="H15" s="7">
        <v>376</v>
      </c>
      <c r="I15" s="7">
        <v>414</v>
      </c>
      <c r="J15" s="7">
        <v>396</v>
      </c>
      <c r="K15" s="14">
        <v>3061</v>
      </c>
      <c r="L15" s="7">
        <v>273</v>
      </c>
      <c r="M15" s="7">
        <v>316</v>
      </c>
      <c r="N15" s="7">
        <v>248</v>
      </c>
      <c r="O15" s="7">
        <v>222</v>
      </c>
      <c r="P15" s="14">
        <v>1059</v>
      </c>
      <c r="Q15" s="14">
        <v>4120</v>
      </c>
    </row>
    <row r="16" spans="1:19" x14ac:dyDescent="0.2">
      <c r="A16" s="5" t="s">
        <v>10</v>
      </c>
      <c r="C16" s="5">
        <v>623</v>
      </c>
      <c r="D16" s="5">
        <v>675</v>
      </c>
      <c r="E16" s="5">
        <v>708</v>
      </c>
      <c r="F16" s="5">
        <v>667</v>
      </c>
      <c r="G16" s="5">
        <v>738</v>
      </c>
      <c r="H16" s="5">
        <v>768</v>
      </c>
      <c r="I16" s="5">
        <v>734</v>
      </c>
      <c r="J16" s="5">
        <v>713</v>
      </c>
      <c r="K16" s="14">
        <v>5626</v>
      </c>
      <c r="L16" s="5">
        <v>718</v>
      </c>
      <c r="M16" s="5">
        <v>690</v>
      </c>
      <c r="N16" s="5">
        <v>713</v>
      </c>
      <c r="O16" s="5">
        <v>444</v>
      </c>
      <c r="P16" s="14">
        <v>2565</v>
      </c>
      <c r="Q16" s="14">
        <f t="shared" si="0"/>
        <v>8191</v>
      </c>
    </row>
    <row r="17" spans="1:17" x14ac:dyDescent="0.2">
      <c r="A17" s="5" t="s">
        <v>11</v>
      </c>
      <c r="C17" s="5">
        <v>596</v>
      </c>
      <c r="D17" s="5">
        <v>593</v>
      </c>
      <c r="E17" s="5">
        <v>622</v>
      </c>
      <c r="F17" s="5">
        <v>598</v>
      </c>
      <c r="G17" s="5">
        <v>606</v>
      </c>
      <c r="H17" s="5">
        <v>720</v>
      </c>
      <c r="I17" s="5">
        <v>732</v>
      </c>
      <c r="J17" s="5">
        <v>717</v>
      </c>
      <c r="K17" s="14">
        <v>5184</v>
      </c>
      <c r="L17" s="5">
        <v>602</v>
      </c>
      <c r="M17" s="5">
        <v>641</v>
      </c>
      <c r="N17" s="5">
        <v>625</v>
      </c>
      <c r="O17" s="5">
        <v>541</v>
      </c>
      <c r="P17" s="14">
        <v>2409</v>
      </c>
      <c r="Q17" s="14">
        <f t="shared" si="0"/>
        <v>7593</v>
      </c>
    </row>
    <row r="18" spans="1:17" x14ac:dyDescent="0.2">
      <c r="A18" s="5" t="s">
        <v>12</v>
      </c>
      <c r="C18" s="7">
        <v>1198</v>
      </c>
      <c r="D18" s="7">
        <v>1229</v>
      </c>
      <c r="E18" s="7">
        <v>1300</v>
      </c>
      <c r="F18" s="7">
        <v>1296</v>
      </c>
      <c r="G18" s="7">
        <v>1195</v>
      </c>
      <c r="H18" s="7">
        <v>1498</v>
      </c>
      <c r="I18" s="7">
        <v>1445</v>
      </c>
      <c r="J18" s="7">
        <v>1403</v>
      </c>
      <c r="K18" s="14">
        <v>10564</v>
      </c>
      <c r="L18" s="7">
        <v>1279</v>
      </c>
      <c r="M18" s="7">
        <v>1307</v>
      </c>
      <c r="N18" s="7">
        <v>1258</v>
      </c>
      <c r="O18" s="7">
        <v>818</v>
      </c>
      <c r="P18" s="14">
        <v>4662</v>
      </c>
      <c r="Q18" s="14">
        <f t="shared" si="0"/>
        <v>15226</v>
      </c>
    </row>
    <row r="19" spans="1:17" x14ac:dyDescent="0.2">
      <c r="A19" s="5" t="s">
        <v>13</v>
      </c>
      <c r="C19" s="7">
        <v>1550</v>
      </c>
      <c r="D19" s="7">
        <v>1625</v>
      </c>
      <c r="E19" s="7">
        <v>1697</v>
      </c>
      <c r="F19" s="7">
        <v>1660</v>
      </c>
      <c r="G19" s="7">
        <v>1657</v>
      </c>
      <c r="H19" s="7">
        <v>1728</v>
      </c>
      <c r="I19" s="7">
        <v>1750</v>
      </c>
      <c r="J19" s="7">
        <v>1685</v>
      </c>
      <c r="K19" s="14">
        <v>13352</v>
      </c>
      <c r="L19" s="7">
        <v>1717</v>
      </c>
      <c r="M19" s="7">
        <v>1757</v>
      </c>
      <c r="N19" s="7">
        <v>1645</v>
      </c>
      <c r="O19" s="7">
        <v>1281</v>
      </c>
      <c r="P19" s="14">
        <v>6400</v>
      </c>
      <c r="Q19" s="14">
        <f t="shared" ref="Q19" si="1">SUM(P19,K19)</f>
        <v>19752</v>
      </c>
    </row>
    <row r="20" spans="1:17" x14ac:dyDescent="0.2">
      <c r="A20" s="5" t="s">
        <v>14</v>
      </c>
      <c r="C20" s="7">
        <v>2409</v>
      </c>
      <c r="D20" s="7">
        <v>2304</v>
      </c>
      <c r="E20" s="7">
        <v>2473</v>
      </c>
      <c r="F20" s="7">
        <v>2536</v>
      </c>
      <c r="G20" s="7">
        <v>2359</v>
      </c>
      <c r="H20" s="7">
        <v>2724</v>
      </c>
      <c r="I20" s="7">
        <v>2599</v>
      </c>
      <c r="J20" s="7">
        <v>2481</v>
      </c>
      <c r="K20" s="14">
        <v>19885</v>
      </c>
      <c r="L20" s="7">
        <v>2723</v>
      </c>
      <c r="M20" s="7">
        <v>2686</v>
      </c>
      <c r="N20" s="7">
        <v>2602</v>
      </c>
      <c r="O20" s="7">
        <v>2021</v>
      </c>
      <c r="P20" s="14">
        <v>10032</v>
      </c>
      <c r="Q20" s="14">
        <f t="shared" si="0"/>
        <v>29917</v>
      </c>
    </row>
    <row r="21" spans="1:17" x14ac:dyDescent="0.2">
      <c r="A21" s="5" t="s">
        <v>15</v>
      </c>
      <c r="C21" s="5">
        <v>856</v>
      </c>
      <c r="D21" s="5">
        <v>889</v>
      </c>
      <c r="E21" s="5">
        <v>931</v>
      </c>
      <c r="F21" s="5">
        <v>924</v>
      </c>
      <c r="G21" s="5">
        <v>929</v>
      </c>
      <c r="H21" s="7">
        <v>1041</v>
      </c>
      <c r="I21" s="5">
        <v>991</v>
      </c>
      <c r="J21" s="5">
        <v>895</v>
      </c>
      <c r="K21" s="14">
        <v>7456</v>
      </c>
      <c r="L21" s="7">
        <v>854</v>
      </c>
      <c r="M21" s="7">
        <v>872</v>
      </c>
      <c r="N21" s="7">
        <v>865</v>
      </c>
      <c r="O21" s="5">
        <v>783</v>
      </c>
      <c r="P21" s="14">
        <v>3374</v>
      </c>
      <c r="Q21" s="14">
        <f t="shared" si="0"/>
        <v>10830</v>
      </c>
    </row>
    <row r="22" spans="1:17" x14ac:dyDescent="0.2">
      <c r="A22" s="5" t="s">
        <v>16</v>
      </c>
      <c r="C22" s="7">
        <v>1361</v>
      </c>
      <c r="D22" s="7">
        <v>1444</v>
      </c>
      <c r="E22" s="7">
        <v>1578</v>
      </c>
      <c r="F22" s="7">
        <v>1532</v>
      </c>
      <c r="G22" s="7">
        <v>1660</v>
      </c>
      <c r="H22" s="7">
        <v>1551</v>
      </c>
      <c r="I22" s="7">
        <v>1765</v>
      </c>
      <c r="J22" s="7">
        <v>1640</v>
      </c>
      <c r="K22" s="14">
        <v>12531</v>
      </c>
      <c r="L22" s="7">
        <v>1535</v>
      </c>
      <c r="M22" s="7">
        <v>1544</v>
      </c>
      <c r="N22" s="7">
        <v>1657</v>
      </c>
      <c r="O22" s="7">
        <v>1257</v>
      </c>
      <c r="P22" s="14">
        <v>5993</v>
      </c>
      <c r="Q22" s="14">
        <f t="shared" si="0"/>
        <v>18524</v>
      </c>
    </row>
    <row r="23" spans="1:17" x14ac:dyDescent="0.2">
      <c r="A23" s="5" t="s">
        <v>17</v>
      </c>
      <c r="C23" s="7">
        <v>4124</v>
      </c>
      <c r="D23" s="7">
        <v>4089</v>
      </c>
      <c r="E23" s="7">
        <v>4318</v>
      </c>
      <c r="F23" s="7">
        <v>4335</v>
      </c>
      <c r="G23" s="7">
        <v>4538</v>
      </c>
      <c r="H23" s="7">
        <v>4616</v>
      </c>
      <c r="I23" s="7">
        <v>4551</v>
      </c>
      <c r="J23" s="7">
        <v>4615</v>
      </c>
      <c r="K23" s="14">
        <v>35186</v>
      </c>
      <c r="L23" s="7">
        <v>4607</v>
      </c>
      <c r="M23" s="7">
        <v>4638</v>
      </c>
      <c r="N23" s="7">
        <v>4769</v>
      </c>
      <c r="O23" s="7">
        <v>3691</v>
      </c>
      <c r="P23" s="14">
        <v>17705</v>
      </c>
      <c r="Q23" s="14">
        <f t="shared" si="0"/>
        <v>52891</v>
      </c>
    </row>
    <row r="24" spans="1:17" x14ac:dyDescent="0.2">
      <c r="A24" s="5" t="s">
        <v>18</v>
      </c>
      <c r="C24" s="7">
        <v>1815</v>
      </c>
      <c r="D24" s="7">
        <v>1832</v>
      </c>
      <c r="E24" s="7">
        <v>1871</v>
      </c>
      <c r="F24" s="7">
        <v>1888</v>
      </c>
      <c r="G24" s="7">
        <v>1856</v>
      </c>
      <c r="H24" s="7">
        <v>1988</v>
      </c>
      <c r="I24" s="7">
        <v>2019</v>
      </c>
      <c r="J24" s="7">
        <v>1914</v>
      </c>
      <c r="K24" s="14">
        <v>15183</v>
      </c>
      <c r="L24" s="7">
        <v>1397</v>
      </c>
      <c r="M24" s="7">
        <v>1494</v>
      </c>
      <c r="N24" s="7">
        <v>1543</v>
      </c>
      <c r="O24" s="7">
        <v>1155</v>
      </c>
      <c r="P24" s="14">
        <v>5589</v>
      </c>
      <c r="Q24" s="14">
        <f t="shared" si="0"/>
        <v>20772</v>
      </c>
    </row>
    <row r="25" spans="1:17" x14ac:dyDescent="0.2">
      <c r="A25" s="5" t="s">
        <v>19</v>
      </c>
      <c r="C25" s="7">
        <v>1179</v>
      </c>
      <c r="D25" s="7">
        <v>1177</v>
      </c>
      <c r="E25" s="7">
        <v>1227</v>
      </c>
      <c r="F25" s="7">
        <v>1169</v>
      </c>
      <c r="G25" s="7">
        <v>1260</v>
      </c>
      <c r="H25" s="7">
        <v>1273</v>
      </c>
      <c r="I25" s="7">
        <v>1291</v>
      </c>
      <c r="J25" s="7">
        <v>1188</v>
      </c>
      <c r="K25" s="14">
        <v>9764</v>
      </c>
      <c r="L25" s="7">
        <v>1164</v>
      </c>
      <c r="M25" s="7">
        <v>1143</v>
      </c>
      <c r="N25" s="7">
        <v>1119</v>
      </c>
      <c r="O25" s="7">
        <v>844</v>
      </c>
      <c r="P25" s="14">
        <v>4270</v>
      </c>
      <c r="Q25" s="14">
        <f t="shared" si="0"/>
        <v>14034</v>
      </c>
    </row>
    <row r="26" spans="1:17" x14ac:dyDescent="0.2">
      <c r="A26" s="5" t="s">
        <v>20</v>
      </c>
      <c r="C26" s="7">
        <v>1165</v>
      </c>
      <c r="D26" s="7">
        <v>1097</v>
      </c>
      <c r="E26" s="7">
        <v>1145</v>
      </c>
      <c r="F26" s="7">
        <v>1117</v>
      </c>
      <c r="G26" s="7">
        <v>1226</v>
      </c>
      <c r="H26" s="7">
        <v>1211</v>
      </c>
      <c r="I26" s="7">
        <v>1187</v>
      </c>
      <c r="J26" s="7">
        <v>1123</v>
      </c>
      <c r="K26" s="14">
        <v>9271</v>
      </c>
      <c r="L26" s="7">
        <v>1013</v>
      </c>
      <c r="M26" s="7">
        <v>965</v>
      </c>
      <c r="N26" s="7">
        <v>981</v>
      </c>
      <c r="O26" s="5">
        <v>630</v>
      </c>
      <c r="P26" s="14">
        <v>3589</v>
      </c>
      <c r="Q26" s="14">
        <f t="shared" si="0"/>
        <v>12860</v>
      </c>
    </row>
    <row r="29" spans="1:17" x14ac:dyDescent="0.2">
      <c r="A29" s="5" t="s">
        <v>124</v>
      </c>
    </row>
    <row r="31" spans="1:17" x14ac:dyDescent="0.2">
      <c r="K31" s="7"/>
      <c r="L31" s="7"/>
    </row>
  </sheetData>
  <mergeCells count="4">
    <mergeCell ref="C3:K3"/>
    <mergeCell ref="L3:P3"/>
    <mergeCell ref="Q3:Q4"/>
    <mergeCell ref="A3:A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9"/>
  <sheetViews>
    <sheetView workbookViewId="0"/>
  </sheetViews>
  <sheetFormatPr defaultColWidth="9.140625" defaultRowHeight="15" x14ac:dyDescent="0.25"/>
  <cols>
    <col min="1" max="1" width="21.42578125" style="4" customWidth="1"/>
    <col min="2" max="7" width="20.7109375" style="4" customWidth="1"/>
    <col min="8" max="16384" width="9.140625" style="4"/>
  </cols>
  <sheetData>
    <row r="1" spans="1:8" x14ac:dyDescent="0.25">
      <c r="A1" s="6" t="s">
        <v>149</v>
      </c>
      <c r="B1" s="6" t="s">
        <v>358</v>
      </c>
      <c r="C1" s="5"/>
      <c r="D1" s="5"/>
      <c r="E1" s="5"/>
      <c r="F1" s="5"/>
      <c r="G1" s="5"/>
      <c r="H1" s="5"/>
    </row>
    <row r="2" spans="1:8" x14ac:dyDescent="0.25">
      <c r="A2" s="8"/>
      <c r="B2" s="5"/>
      <c r="C2" s="5"/>
      <c r="D2" s="5"/>
      <c r="E2" s="5"/>
      <c r="F2" s="5"/>
      <c r="G2" s="5"/>
      <c r="H2" s="5"/>
    </row>
    <row r="3" spans="1:8" x14ac:dyDescent="0.25">
      <c r="A3" s="20"/>
      <c r="B3" s="5"/>
      <c r="C3" s="5"/>
      <c r="D3" s="5"/>
      <c r="E3" s="5"/>
      <c r="F3" s="5"/>
      <c r="G3" s="5"/>
      <c r="H3" s="5"/>
    </row>
    <row r="4" spans="1:8" x14ac:dyDescent="0.25">
      <c r="A4" s="39" t="s">
        <v>21</v>
      </c>
      <c r="B4" s="39" t="s">
        <v>248</v>
      </c>
      <c r="C4" s="39" t="s">
        <v>249</v>
      </c>
      <c r="D4" s="39" t="s">
        <v>250</v>
      </c>
      <c r="E4" s="39" t="s">
        <v>251</v>
      </c>
      <c r="F4" s="39" t="s">
        <v>252</v>
      </c>
      <c r="G4" s="39" t="s">
        <v>253</v>
      </c>
      <c r="H4" s="5"/>
    </row>
    <row r="5" spans="1:8" x14ac:dyDescent="0.25">
      <c r="A5" s="40" t="s">
        <v>33</v>
      </c>
      <c r="B5" s="40" t="s">
        <v>242</v>
      </c>
      <c r="C5" s="40" t="s">
        <v>243</v>
      </c>
      <c r="D5" s="40" t="s">
        <v>244</v>
      </c>
      <c r="E5" s="40" t="s">
        <v>245</v>
      </c>
      <c r="F5" s="40" t="s">
        <v>246</v>
      </c>
      <c r="G5" s="40" t="s">
        <v>247</v>
      </c>
      <c r="H5" s="5"/>
    </row>
    <row r="6" spans="1:8" x14ac:dyDescent="0.25">
      <c r="A6" s="6" t="s">
        <v>123</v>
      </c>
      <c r="B6" s="14">
        <v>3927</v>
      </c>
      <c r="C6" s="14">
        <v>26</v>
      </c>
      <c r="D6" s="14">
        <v>1944</v>
      </c>
      <c r="E6" s="14">
        <v>1619</v>
      </c>
      <c r="F6" s="14">
        <v>795</v>
      </c>
      <c r="G6" s="14">
        <v>0</v>
      </c>
      <c r="H6" s="5"/>
    </row>
    <row r="7" spans="1:8" x14ac:dyDescent="0.25">
      <c r="A7" s="5" t="s">
        <v>150</v>
      </c>
      <c r="B7" s="7">
        <v>54</v>
      </c>
      <c r="C7" s="7">
        <v>1</v>
      </c>
      <c r="D7" s="7">
        <v>1025</v>
      </c>
      <c r="E7" s="7">
        <v>1192</v>
      </c>
      <c r="F7" s="7">
        <v>606</v>
      </c>
      <c r="G7" s="7">
        <v>0</v>
      </c>
      <c r="H7" s="5"/>
    </row>
    <row r="8" spans="1:8" x14ac:dyDescent="0.25">
      <c r="A8" s="5" t="s">
        <v>1</v>
      </c>
      <c r="B8" s="7">
        <v>0</v>
      </c>
      <c r="C8" s="7">
        <v>0</v>
      </c>
      <c r="D8" s="7">
        <v>15</v>
      </c>
      <c r="E8" s="7">
        <v>0</v>
      </c>
      <c r="F8" s="7">
        <v>0</v>
      </c>
      <c r="G8" s="7">
        <v>0</v>
      </c>
      <c r="H8" s="5"/>
    </row>
    <row r="9" spans="1:8" x14ac:dyDescent="0.25">
      <c r="A9" s="5" t="s">
        <v>2</v>
      </c>
      <c r="B9" s="7">
        <v>0</v>
      </c>
      <c r="C9" s="7">
        <v>0</v>
      </c>
      <c r="D9" s="7">
        <v>71</v>
      </c>
      <c r="E9" s="7">
        <v>0</v>
      </c>
      <c r="F9" s="7">
        <v>0</v>
      </c>
      <c r="G9" s="14">
        <v>0</v>
      </c>
      <c r="H9" s="5"/>
    </row>
    <row r="10" spans="1:8" x14ac:dyDescent="0.25">
      <c r="A10" s="5" t="s">
        <v>3</v>
      </c>
      <c r="B10" s="7">
        <v>0</v>
      </c>
      <c r="C10" s="7">
        <v>0</v>
      </c>
      <c r="D10" s="7">
        <v>45</v>
      </c>
      <c r="E10" s="7">
        <v>7</v>
      </c>
      <c r="F10" s="7">
        <v>0</v>
      </c>
      <c r="G10" s="7">
        <v>0</v>
      </c>
      <c r="H10" s="5"/>
    </row>
    <row r="11" spans="1:8" x14ac:dyDescent="0.25">
      <c r="A11" s="5" t="s">
        <v>4</v>
      </c>
      <c r="B11" s="7">
        <v>1</v>
      </c>
      <c r="C11" s="7">
        <v>0</v>
      </c>
      <c r="D11" s="7">
        <v>48</v>
      </c>
      <c r="E11" s="7">
        <v>0</v>
      </c>
      <c r="F11" s="7">
        <v>0</v>
      </c>
      <c r="G11" s="7">
        <v>0</v>
      </c>
      <c r="H11" s="5"/>
    </row>
    <row r="12" spans="1:8" x14ac:dyDescent="0.25">
      <c r="A12" s="5" t="s">
        <v>5</v>
      </c>
      <c r="B12" s="7">
        <v>0</v>
      </c>
      <c r="C12" s="7">
        <v>0</v>
      </c>
      <c r="D12" s="7">
        <v>64</v>
      </c>
      <c r="E12" s="7">
        <v>11</v>
      </c>
      <c r="F12" s="7">
        <v>35</v>
      </c>
      <c r="G12" s="14">
        <v>0</v>
      </c>
      <c r="H12" s="5"/>
    </row>
    <row r="13" spans="1:8" x14ac:dyDescent="0.25">
      <c r="A13" s="5" t="s">
        <v>6</v>
      </c>
      <c r="B13" s="7">
        <v>0</v>
      </c>
      <c r="C13" s="7">
        <v>0</v>
      </c>
      <c r="D13" s="7">
        <v>31</v>
      </c>
      <c r="E13" s="7">
        <v>0</v>
      </c>
      <c r="F13" s="7">
        <v>7</v>
      </c>
      <c r="G13" s="7">
        <v>0</v>
      </c>
      <c r="H13" s="5"/>
    </row>
    <row r="14" spans="1:8" x14ac:dyDescent="0.25">
      <c r="A14" s="5" t="s">
        <v>7</v>
      </c>
      <c r="B14" s="7">
        <v>0</v>
      </c>
      <c r="C14" s="7">
        <v>0</v>
      </c>
      <c r="D14" s="7">
        <v>36</v>
      </c>
      <c r="E14" s="7">
        <v>0</v>
      </c>
      <c r="F14" s="7">
        <v>0</v>
      </c>
      <c r="G14" s="7">
        <v>0</v>
      </c>
      <c r="H14" s="5"/>
    </row>
    <row r="15" spans="1:8" x14ac:dyDescent="0.25">
      <c r="A15" s="5" t="s">
        <v>8</v>
      </c>
      <c r="B15" s="7">
        <v>1506</v>
      </c>
      <c r="C15" s="7">
        <v>1</v>
      </c>
      <c r="D15" s="7">
        <v>61</v>
      </c>
      <c r="E15" s="7">
        <v>107</v>
      </c>
      <c r="F15" s="7">
        <v>11</v>
      </c>
      <c r="G15" s="14">
        <v>0</v>
      </c>
      <c r="H15" s="5"/>
    </row>
    <row r="16" spans="1:8" x14ac:dyDescent="0.25">
      <c r="A16" s="5" t="s">
        <v>9</v>
      </c>
      <c r="B16" s="7">
        <v>19</v>
      </c>
      <c r="C16" s="7">
        <v>0</v>
      </c>
      <c r="D16" s="7">
        <v>6</v>
      </c>
      <c r="E16" s="7">
        <v>0</v>
      </c>
      <c r="F16" s="7">
        <v>0</v>
      </c>
      <c r="G16" s="7">
        <v>0</v>
      </c>
      <c r="H16" s="5"/>
    </row>
    <row r="17" spans="1:8" x14ac:dyDescent="0.25">
      <c r="A17" s="5" t="s">
        <v>10</v>
      </c>
      <c r="B17" s="7">
        <v>0</v>
      </c>
      <c r="C17" s="7">
        <v>0</v>
      </c>
      <c r="D17" s="7">
        <v>30</v>
      </c>
      <c r="E17" s="7">
        <v>0</v>
      </c>
      <c r="F17" s="7">
        <v>0</v>
      </c>
      <c r="G17" s="7">
        <v>0</v>
      </c>
      <c r="H17" s="5"/>
    </row>
    <row r="18" spans="1:8" x14ac:dyDescent="0.25">
      <c r="A18" s="5" t="s">
        <v>11</v>
      </c>
      <c r="B18" s="7">
        <v>0</v>
      </c>
      <c r="C18" s="7">
        <v>0</v>
      </c>
      <c r="D18" s="7">
        <v>14</v>
      </c>
      <c r="E18" s="7">
        <v>0</v>
      </c>
      <c r="F18" s="7">
        <v>0</v>
      </c>
      <c r="G18" s="14">
        <v>0</v>
      </c>
      <c r="H18" s="5"/>
    </row>
    <row r="19" spans="1:8" x14ac:dyDescent="0.25">
      <c r="A19" s="5" t="s">
        <v>12</v>
      </c>
      <c r="B19" s="7">
        <v>98</v>
      </c>
      <c r="C19" s="7">
        <v>2</v>
      </c>
      <c r="D19" s="7">
        <v>42</v>
      </c>
      <c r="E19" s="7">
        <v>3</v>
      </c>
      <c r="F19" s="7">
        <v>0</v>
      </c>
      <c r="G19" s="7">
        <v>0</v>
      </c>
      <c r="H19" s="5"/>
    </row>
    <row r="20" spans="1:8" x14ac:dyDescent="0.25">
      <c r="A20" s="5" t="s">
        <v>13</v>
      </c>
      <c r="B20" s="7">
        <v>393</v>
      </c>
      <c r="C20" s="7">
        <v>1</v>
      </c>
      <c r="D20" s="7">
        <v>72</v>
      </c>
      <c r="E20" s="7">
        <v>0</v>
      </c>
      <c r="F20" s="7">
        <v>0</v>
      </c>
      <c r="G20" s="7">
        <v>0</v>
      </c>
      <c r="H20" s="5"/>
    </row>
    <row r="21" spans="1:8" x14ac:dyDescent="0.25">
      <c r="A21" s="5" t="s">
        <v>14</v>
      </c>
      <c r="B21" s="7">
        <v>1406</v>
      </c>
      <c r="C21" s="7">
        <v>20</v>
      </c>
      <c r="D21" s="7">
        <v>96</v>
      </c>
      <c r="E21" s="7">
        <v>33</v>
      </c>
      <c r="F21" s="7">
        <v>76</v>
      </c>
      <c r="G21" s="14">
        <v>0</v>
      </c>
      <c r="H21" s="5"/>
    </row>
    <row r="22" spans="1:8" x14ac:dyDescent="0.25">
      <c r="A22" s="5" t="s">
        <v>15</v>
      </c>
      <c r="B22" s="7">
        <v>91</v>
      </c>
      <c r="C22" s="7">
        <v>0</v>
      </c>
      <c r="D22" s="7">
        <v>36</v>
      </c>
      <c r="E22" s="7">
        <v>5</v>
      </c>
      <c r="F22" s="7">
        <v>0</v>
      </c>
      <c r="G22" s="7">
        <v>0</v>
      </c>
      <c r="H22" s="5"/>
    </row>
    <row r="23" spans="1:8" x14ac:dyDescent="0.25">
      <c r="A23" s="5" t="s">
        <v>16</v>
      </c>
      <c r="B23" s="7">
        <v>0</v>
      </c>
      <c r="C23" s="7">
        <v>0</v>
      </c>
      <c r="D23" s="7">
        <v>31</v>
      </c>
      <c r="E23" s="7">
        <v>0</v>
      </c>
      <c r="F23" s="7">
        <v>0</v>
      </c>
      <c r="G23" s="7">
        <v>0</v>
      </c>
      <c r="H23" s="5"/>
    </row>
    <row r="24" spans="1:8" x14ac:dyDescent="0.25">
      <c r="A24" s="5" t="s">
        <v>17</v>
      </c>
      <c r="B24" s="7">
        <v>311</v>
      </c>
      <c r="C24" s="7">
        <v>1</v>
      </c>
      <c r="D24" s="7">
        <v>115</v>
      </c>
      <c r="E24" s="7">
        <v>236</v>
      </c>
      <c r="F24" s="7">
        <v>49</v>
      </c>
      <c r="G24" s="14">
        <v>0</v>
      </c>
      <c r="H24" s="5"/>
    </row>
    <row r="25" spans="1:8" x14ac:dyDescent="0.25">
      <c r="A25" s="5" t="s">
        <v>18</v>
      </c>
      <c r="B25" s="7">
        <v>48</v>
      </c>
      <c r="C25" s="7">
        <v>0</v>
      </c>
      <c r="D25" s="7">
        <v>26</v>
      </c>
      <c r="E25" s="7">
        <v>14</v>
      </c>
      <c r="F25" s="7">
        <v>7</v>
      </c>
      <c r="G25" s="7">
        <v>0</v>
      </c>
      <c r="H25" s="5"/>
    </row>
    <row r="26" spans="1:8" x14ac:dyDescent="0.25">
      <c r="A26" s="5" t="s">
        <v>19</v>
      </c>
      <c r="B26" s="7">
        <v>0</v>
      </c>
      <c r="C26" s="7">
        <v>0</v>
      </c>
      <c r="D26" s="7">
        <v>44</v>
      </c>
      <c r="E26" s="7">
        <v>1</v>
      </c>
      <c r="F26" s="7">
        <v>0</v>
      </c>
      <c r="G26" s="7">
        <v>0</v>
      </c>
      <c r="H26" s="5"/>
    </row>
    <row r="27" spans="1:8" x14ac:dyDescent="0.25">
      <c r="A27" s="5" t="s">
        <v>20</v>
      </c>
      <c r="B27" s="7">
        <v>0</v>
      </c>
      <c r="C27" s="7">
        <v>0</v>
      </c>
      <c r="D27" s="7">
        <v>36</v>
      </c>
      <c r="E27" s="7">
        <v>10</v>
      </c>
      <c r="F27" s="7">
        <v>4</v>
      </c>
      <c r="G27" s="14">
        <v>0</v>
      </c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2"/>
  <sheetViews>
    <sheetView workbookViewId="0"/>
  </sheetViews>
  <sheetFormatPr defaultColWidth="9.140625" defaultRowHeight="15" x14ac:dyDescent="0.25"/>
  <cols>
    <col min="1" max="1" width="21.5703125" style="4" customWidth="1"/>
    <col min="2" max="12" width="20.7109375" style="4" customWidth="1"/>
    <col min="13" max="16384" width="9.140625" style="4"/>
  </cols>
  <sheetData>
    <row r="1" spans="1:13" x14ac:dyDescent="0.25">
      <c r="A1" s="6" t="s">
        <v>151</v>
      </c>
      <c r="B1" s="6" t="s">
        <v>359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"/>
      <c r="B3" s="109" t="s">
        <v>152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5"/>
    </row>
    <row r="4" spans="1:13" ht="38.25" x14ac:dyDescent="0.25">
      <c r="A4" s="39" t="s">
        <v>21</v>
      </c>
      <c r="B4" s="43" t="s">
        <v>207</v>
      </c>
      <c r="C4" s="43" t="s">
        <v>208</v>
      </c>
      <c r="D4" s="43" t="s">
        <v>210</v>
      </c>
      <c r="E4" s="43" t="s">
        <v>211</v>
      </c>
      <c r="F4" s="43" t="s">
        <v>212</v>
      </c>
      <c r="G4" s="43" t="s">
        <v>222</v>
      </c>
      <c r="H4" s="43" t="s">
        <v>257</v>
      </c>
      <c r="I4" s="43" t="s">
        <v>43</v>
      </c>
      <c r="J4" s="43" t="s">
        <v>260</v>
      </c>
      <c r="K4" s="43" t="s">
        <v>259</v>
      </c>
      <c r="L4" s="43" t="s">
        <v>30</v>
      </c>
      <c r="M4" s="5"/>
    </row>
    <row r="5" spans="1:13" ht="25.5" x14ac:dyDescent="0.25">
      <c r="A5" s="40" t="s">
        <v>33</v>
      </c>
      <c r="B5" s="41" t="s">
        <v>209</v>
      </c>
      <c r="C5" s="41" t="s">
        <v>217</v>
      </c>
      <c r="D5" s="41" t="s">
        <v>218</v>
      </c>
      <c r="E5" s="41" t="s">
        <v>219</v>
      </c>
      <c r="F5" s="41" t="s">
        <v>261</v>
      </c>
      <c r="G5" s="41" t="s">
        <v>255</v>
      </c>
      <c r="H5" s="41" t="s">
        <v>258</v>
      </c>
      <c r="I5" s="41" t="s">
        <v>51</v>
      </c>
      <c r="J5" s="41" t="s">
        <v>256</v>
      </c>
      <c r="K5" s="41" t="s">
        <v>254</v>
      </c>
      <c r="L5" s="41" t="s">
        <v>228</v>
      </c>
      <c r="M5" s="5"/>
    </row>
    <row r="6" spans="1:13" x14ac:dyDescent="0.25">
      <c r="A6" s="6" t="s">
        <v>123</v>
      </c>
      <c r="B6" s="14">
        <v>89</v>
      </c>
      <c r="C6" s="14">
        <v>59</v>
      </c>
      <c r="D6" s="14">
        <v>437</v>
      </c>
      <c r="E6" s="14">
        <v>657</v>
      </c>
      <c r="F6" s="14">
        <v>610</v>
      </c>
      <c r="G6" s="14">
        <v>4206</v>
      </c>
      <c r="H6" s="14">
        <v>2608</v>
      </c>
      <c r="I6" s="14">
        <v>99</v>
      </c>
      <c r="J6" s="14">
        <v>1756</v>
      </c>
      <c r="K6" s="14">
        <v>159</v>
      </c>
      <c r="L6" s="14">
        <f>SUM(B6:K6)</f>
        <v>10680</v>
      </c>
      <c r="M6" s="5"/>
    </row>
    <row r="7" spans="1:13" x14ac:dyDescent="0.25">
      <c r="A7" s="5" t="s">
        <v>127</v>
      </c>
      <c r="B7" s="7">
        <v>63</v>
      </c>
      <c r="C7" s="7">
        <v>5</v>
      </c>
      <c r="D7" s="7">
        <v>253</v>
      </c>
      <c r="E7" s="7">
        <v>108</v>
      </c>
      <c r="F7" s="7">
        <v>193</v>
      </c>
      <c r="G7" s="7">
        <v>154</v>
      </c>
      <c r="H7" s="7">
        <v>561</v>
      </c>
      <c r="I7" s="7">
        <v>64</v>
      </c>
      <c r="J7" s="7">
        <v>10</v>
      </c>
      <c r="K7" s="7">
        <v>52</v>
      </c>
      <c r="L7" s="14">
        <f t="shared" ref="L7:L27" si="0">SUM(B7:K7)</f>
        <v>1463</v>
      </c>
      <c r="M7" s="5"/>
    </row>
    <row r="8" spans="1:13" x14ac:dyDescent="0.25">
      <c r="A8" s="5" t="s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14">
        <f t="shared" si="0"/>
        <v>0</v>
      </c>
      <c r="M8" s="5"/>
    </row>
    <row r="9" spans="1:13" x14ac:dyDescent="0.25">
      <c r="A9" s="5" t="s">
        <v>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14">
        <f t="shared" si="0"/>
        <v>0</v>
      </c>
      <c r="M9" s="5"/>
    </row>
    <row r="10" spans="1:13" x14ac:dyDescent="0.25">
      <c r="A10" s="5" t="s">
        <v>3</v>
      </c>
      <c r="B10" s="7">
        <v>0</v>
      </c>
      <c r="C10" s="7">
        <v>0</v>
      </c>
      <c r="D10" s="7">
        <v>0</v>
      </c>
      <c r="E10" s="7">
        <v>1</v>
      </c>
      <c r="F10" s="7">
        <v>1</v>
      </c>
      <c r="G10" s="7">
        <v>0</v>
      </c>
      <c r="H10" s="7">
        <v>1</v>
      </c>
      <c r="I10" s="7">
        <v>1</v>
      </c>
      <c r="J10" s="7">
        <v>0</v>
      </c>
      <c r="K10" s="7">
        <v>5</v>
      </c>
      <c r="L10" s="14">
        <f t="shared" si="0"/>
        <v>9</v>
      </c>
      <c r="M10" s="5"/>
    </row>
    <row r="11" spans="1:13" x14ac:dyDescent="0.25">
      <c r="A11" s="5" t="s">
        <v>4</v>
      </c>
      <c r="B11" s="7">
        <v>0</v>
      </c>
      <c r="C11" s="7">
        <v>0</v>
      </c>
      <c r="D11" s="7">
        <v>0</v>
      </c>
      <c r="E11" s="7">
        <v>2</v>
      </c>
      <c r="F11" s="7">
        <v>0</v>
      </c>
      <c r="G11" s="7">
        <v>0</v>
      </c>
      <c r="H11" s="14">
        <v>0</v>
      </c>
      <c r="I11" s="7">
        <v>0</v>
      </c>
      <c r="J11" s="7">
        <v>0</v>
      </c>
      <c r="K11" s="7">
        <v>0</v>
      </c>
      <c r="L11" s="14">
        <f t="shared" si="0"/>
        <v>2</v>
      </c>
      <c r="M11" s="5"/>
    </row>
    <row r="12" spans="1:13" x14ac:dyDescent="0.25">
      <c r="A12" s="5" t="s">
        <v>5</v>
      </c>
      <c r="B12" s="7">
        <v>0</v>
      </c>
      <c r="C12" s="7">
        <v>0</v>
      </c>
      <c r="D12" s="7">
        <v>1</v>
      </c>
      <c r="E12" s="7">
        <v>0</v>
      </c>
      <c r="F12" s="7">
        <v>3</v>
      </c>
      <c r="G12" s="7">
        <v>0</v>
      </c>
      <c r="H12" s="7">
        <v>1</v>
      </c>
      <c r="I12" s="7">
        <v>0</v>
      </c>
      <c r="J12" s="7">
        <v>0</v>
      </c>
      <c r="K12" s="7">
        <v>1</v>
      </c>
      <c r="L12" s="14">
        <f t="shared" si="0"/>
        <v>6</v>
      </c>
      <c r="M12" s="5"/>
    </row>
    <row r="13" spans="1:13" x14ac:dyDescent="0.25">
      <c r="A13" s="5" t="s">
        <v>6</v>
      </c>
      <c r="B13" s="7">
        <v>0</v>
      </c>
      <c r="C13" s="7">
        <v>0</v>
      </c>
      <c r="D13" s="7">
        <v>0</v>
      </c>
      <c r="E13" s="7">
        <v>5</v>
      </c>
      <c r="F13" s="7">
        <v>0</v>
      </c>
      <c r="G13" s="7">
        <v>13</v>
      </c>
      <c r="H13" s="7">
        <v>0</v>
      </c>
      <c r="I13" s="7">
        <v>0</v>
      </c>
      <c r="J13" s="7">
        <v>0</v>
      </c>
      <c r="K13" s="7">
        <v>0</v>
      </c>
      <c r="L13" s="14">
        <f t="shared" si="0"/>
        <v>18</v>
      </c>
      <c r="M13" s="5"/>
    </row>
    <row r="14" spans="1:13" x14ac:dyDescent="0.25">
      <c r="A14" s="5" t="s">
        <v>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14">
        <f t="shared" si="0"/>
        <v>0</v>
      </c>
      <c r="M14" s="5"/>
    </row>
    <row r="15" spans="1:13" x14ac:dyDescent="0.25">
      <c r="A15" s="5" t="s">
        <v>8</v>
      </c>
      <c r="B15" s="7">
        <v>16</v>
      </c>
      <c r="C15" s="7">
        <v>17</v>
      </c>
      <c r="D15" s="7">
        <v>103</v>
      </c>
      <c r="E15" s="7">
        <v>314</v>
      </c>
      <c r="F15" s="7">
        <v>286</v>
      </c>
      <c r="G15" s="7">
        <v>3474</v>
      </c>
      <c r="H15" s="7">
        <v>920</v>
      </c>
      <c r="I15" s="7">
        <v>23</v>
      </c>
      <c r="J15" s="7">
        <v>1739</v>
      </c>
      <c r="K15" s="7">
        <v>67</v>
      </c>
      <c r="L15" s="14">
        <f t="shared" si="0"/>
        <v>6959</v>
      </c>
      <c r="M15" s="5"/>
    </row>
    <row r="16" spans="1:13" x14ac:dyDescent="0.25">
      <c r="A16" s="5" t="s">
        <v>9</v>
      </c>
      <c r="B16" s="7">
        <v>0</v>
      </c>
      <c r="C16" s="7">
        <v>1</v>
      </c>
      <c r="D16" s="7">
        <v>1</v>
      </c>
      <c r="E16" s="7">
        <v>3</v>
      </c>
      <c r="F16" s="7">
        <v>1</v>
      </c>
      <c r="G16" s="7">
        <v>1</v>
      </c>
      <c r="H16" s="7">
        <v>3</v>
      </c>
      <c r="I16" s="7">
        <v>0</v>
      </c>
      <c r="J16" s="7">
        <v>0</v>
      </c>
      <c r="K16" s="7">
        <v>0</v>
      </c>
      <c r="L16" s="14">
        <f t="shared" si="0"/>
        <v>10</v>
      </c>
      <c r="M16" s="5"/>
    </row>
    <row r="17" spans="1:13" x14ac:dyDescent="0.25">
      <c r="A17" s="5" t="s">
        <v>10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14">
        <f t="shared" si="0"/>
        <v>0</v>
      </c>
      <c r="M17" s="5"/>
    </row>
    <row r="18" spans="1:13" x14ac:dyDescent="0.25">
      <c r="A18" s="5" t="s">
        <v>11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14">
        <f t="shared" si="0"/>
        <v>0</v>
      </c>
      <c r="M18" s="5"/>
    </row>
    <row r="19" spans="1:13" x14ac:dyDescent="0.25">
      <c r="A19" s="5" t="s">
        <v>12</v>
      </c>
      <c r="B19" s="7">
        <v>0</v>
      </c>
      <c r="C19" s="7">
        <v>1</v>
      </c>
      <c r="D19" s="7">
        <v>3</v>
      </c>
      <c r="E19" s="7">
        <v>26</v>
      </c>
      <c r="F19" s="7">
        <v>1</v>
      </c>
      <c r="G19" s="7">
        <v>21</v>
      </c>
      <c r="H19" s="7">
        <v>3</v>
      </c>
      <c r="I19" s="7">
        <v>0</v>
      </c>
      <c r="J19" s="7">
        <v>0</v>
      </c>
      <c r="K19" s="7">
        <v>2</v>
      </c>
      <c r="L19" s="14">
        <f t="shared" si="0"/>
        <v>57</v>
      </c>
      <c r="M19" s="5"/>
    </row>
    <row r="20" spans="1:13" x14ac:dyDescent="0.25">
      <c r="A20" s="5" t="s">
        <v>13</v>
      </c>
      <c r="B20" s="7">
        <v>0</v>
      </c>
      <c r="C20" s="7">
        <v>0</v>
      </c>
      <c r="D20" s="7">
        <v>11</v>
      </c>
      <c r="E20" s="7">
        <v>4</v>
      </c>
      <c r="F20" s="7">
        <v>1</v>
      </c>
      <c r="G20" s="7">
        <v>9</v>
      </c>
      <c r="H20" s="7">
        <v>169</v>
      </c>
      <c r="I20" s="7">
        <v>0</v>
      </c>
      <c r="J20" s="7">
        <v>0</v>
      </c>
      <c r="K20" s="7">
        <v>2</v>
      </c>
      <c r="L20" s="14">
        <f t="shared" si="0"/>
        <v>196</v>
      </c>
      <c r="M20" s="5"/>
    </row>
    <row r="21" spans="1:13" x14ac:dyDescent="0.25">
      <c r="A21" s="5" t="s">
        <v>14</v>
      </c>
      <c r="B21" s="7">
        <v>0</v>
      </c>
      <c r="C21" s="7">
        <v>33</v>
      </c>
      <c r="D21" s="7">
        <v>31</v>
      </c>
      <c r="E21" s="7">
        <v>127</v>
      </c>
      <c r="F21" s="7">
        <v>104</v>
      </c>
      <c r="G21" s="7">
        <v>362</v>
      </c>
      <c r="H21" s="7">
        <v>751</v>
      </c>
      <c r="I21" s="7">
        <v>2</v>
      </c>
      <c r="J21" s="7">
        <v>2</v>
      </c>
      <c r="K21" s="7">
        <v>16</v>
      </c>
      <c r="L21" s="14">
        <f t="shared" si="0"/>
        <v>1428</v>
      </c>
      <c r="M21" s="5"/>
    </row>
    <row r="22" spans="1:13" x14ac:dyDescent="0.25">
      <c r="A22" s="5" t="s">
        <v>15</v>
      </c>
      <c r="B22" s="7">
        <v>0</v>
      </c>
      <c r="C22" s="7">
        <v>0</v>
      </c>
      <c r="D22" s="7">
        <v>2</v>
      </c>
      <c r="E22" s="7">
        <v>2</v>
      </c>
      <c r="F22" s="7">
        <v>0</v>
      </c>
      <c r="G22" s="7">
        <v>10</v>
      </c>
      <c r="H22" s="7">
        <v>44</v>
      </c>
      <c r="I22" s="7">
        <v>0</v>
      </c>
      <c r="J22" s="7">
        <v>0</v>
      </c>
      <c r="K22" s="7">
        <v>0</v>
      </c>
      <c r="L22" s="14">
        <f t="shared" si="0"/>
        <v>58</v>
      </c>
      <c r="M22" s="5"/>
    </row>
    <row r="23" spans="1:13" x14ac:dyDescent="0.25">
      <c r="A23" s="5" t="s">
        <v>16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14">
        <f t="shared" si="0"/>
        <v>0</v>
      </c>
      <c r="M23" s="5"/>
    </row>
    <row r="24" spans="1:13" x14ac:dyDescent="0.25">
      <c r="A24" s="5" t="s">
        <v>17</v>
      </c>
      <c r="B24" s="7">
        <v>10</v>
      </c>
      <c r="C24" s="7">
        <v>2</v>
      </c>
      <c r="D24" s="7">
        <v>16</v>
      </c>
      <c r="E24" s="7">
        <v>64</v>
      </c>
      <c r="F24" s="7">
        <v>5</v>
      </c>
      <c r="G24" s="7">
        <v>152</v>
      </c>
      <c r="H24" s="7">
        <v>91</v>
      </c>
      <c r="I24" s="7">
        <v>6</v>
      </c>
      <c r="J24" s="7">
        <v>5</v>
      </c>
      <c r="K24" s="7">
        <v>6</v>
      </c>
      <c r="L24" s="14">
        <f t="shared" si="0"/>
        <v>357</v>
      </c>
      <c r="M24" s="5"/>
    </row>
    <row r="25" spans="1:13" x14ac:dyDescent="0.25">
      <c r="A25" s="5" t="s">
        <v>18</v>
      </c>
      <c r="B25" s="7">
        <v>0</v>
      </c>
      <c r="C25" s="7">
        <v>0</v>
      </c>
      <c r="D25" s="7">
        <v>16</v>
      </c>
      <c r="E25" s="7">
        <v>1</v>
      </c>
      <c r="F25" s="7">
        <v>15</v>
      </c>
      <c r="G25" s="7">
        <v>8</v>
      </c>
      <c r="H25" s="7">
        <v>14</v>
      </c>
      <c r="I25" s="7">
        <v>3</v>
      </c>
      <c r="J25" s="7">
        <v>0</v>
      </c>
      <c r="K25" s="7">
        <v>8</v>
      </c>
      <c r="L25" s="14">
        <f t="shared" si="0"/>
        <v>65</v>
      </c>
      <c r="M25" s="5"/>
    </row>
    <row r="26" spans="1:13" x14ac:dyDescent="0.25">
      <c r="A26" s="5" t="s">
        <v>19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3</v>
      </c>
      <c r="I26" s="7">
        <v>0</v>
      </c>
      <c r="J26" s="7">
        <v>0</v>
      </c>
      <c r="K26" s="7">
        <v>0</v>
      </c>
      <c r="L26" s="14">
        <f t="shared" si="0"/>
        <v>3</v>
      </c>
      <c r="M26" s="5"/>
    </row>
    <row r="27" spans="1:13" x14ac:dyDescent="0.25">
      <c r="A27" s="5" t="s">
        <v>20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2</v>
      </c>
      <c r="H27" s="7">
        <v>47</v>
      </c>
      <c r="I27" s="7">
        <v>0</v>
      </c>
      <c r="J27" s="7">
        <v>0</v>
      </c>
      <c r="K27" s="7">
        <v>0</v>
      </c>
      <c r="L27" s="14">
        <f t="shared" si="0"/>
        <v>49</v>
      </c>
      <c r="M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6"/>
      <c r="B30" s="6"/>
      <c r="C30" s="6"/>
      <c r="D30" s="6"/>
      <c r="E30" s="14"/>
      <c r="F30" s="6"/>
      <c r="G30" s="14"/>
      <c r="H30" s="14"/>
      <c r="I30" s="6"/>
      <c r="J30" s="6"/>
      <c r="K30" s="6"/>
      <c r="L30" s="14"/>
      <c r="M30" s="5"/>
    </row>
    <row r="31" spans="1:13" x14ac:dyDescent="0.25">
      <c r="A31" s="5"/>
      <c r="B31" s="5"/>
      <c r="C31" s="5"/>
      <c r="D31" s="5"/>
      <c r="E31" s="5"/>
      <c r="F31" s="5"/>
      <c r="G31" s="5"/>
      <c r="H31" s="7"/>
      <c r="I31" s="5"/>
      <c r="J31" s="5"/>
      <c r="K31" s="5"/>
      <c r="L31" s="7"/>
      <c r="M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6"/>
  <sheetViews>
    <sheetView workbookViewId="0"/>
  </sheetViews>
  <sheetFormatPr defaultColWidth="9.140625" defaultRowHeight="12.75" x14ac:dyDescent="0.2"/>
  <cols>
    <col min="1" max="1" width="19.85546875" style="5" customWidth="1"/>
    <col min="2" max="6" width="20.7109375" style="5" customWidth="1"/>
    <col min="7" max="16384" width="9.140625" style="5"/>
  </cols>
  <sheetData>
    <row r="1" spans="1:6" x14ac:dyDescent="0.2">
      <c r="A1" s="6" t="s">
        <v>153</v>
      </c>
      <c r="B1" s="6" t="s">
        <v>360</v>
      </c>
    </row>
    <row r="2" spans="1:6" x14ac:dyDescent="0.2">
      <c r="A2" s="17"/>
    </row>
    <row r="3" spans="1:6" ht="25.5" x14ac:dyDescent="0.2">
      <c r="A3" s="43" t="s">
        <v>21</v>
      </c>
      <c r="B3" s="43" t="s">
        <v>266</v>
      </c>
      <c r="C3" s="43" t="s">
        <v>269</v>
      </c>
      <c r="D3" s="43" t="s">
        <v>270</v>
      </c>
      <c r="E3" s="43" t="s">
        <v>267</v>
      </c>
      <c r="F3" s="43" t="s">
        <v>268</v>
      </c>
    </row>
    <row r="4" spans="1:6" ht="25.5" x14ac:dyDescent="0.2">
      <c r="A4" s="41" t="s">
        <v>33</v>
      </c>
      <c r="B4" s="41" t="s">
        <v>262</v>
      </c>
      <c r="C4" s="41" t="s">
        <v>263</v>
      </c>
      <c r="D4" s="41" t="s">
        <v>198</v>
      </c>
      <c r="E4" s="41" t="s">
        <v>265</v>
      </c>
      <c r="F4" s="41" t="s">
        <v>264</v>
      </c>
    </row>
    <row r="5" spans="1:6" x14ac:dyDescent="0.2">
      <c r="A5" s="6" t="s">
        <v>123</v>
      </c>
      <c r="B5" s="14">
        <v>1633</v>
      </c>
      <c r="C5" s="14">
        <v>67</v>
      </c>
      <c r="D5" s="14">
        <v>14</v>
      </c>
      <c r="E5" s="14">
        <v>58</v>
      </c>
      <c r="F5" s="14">
        <v>45334</v>
      </c>
    </row>
    <row r="6" spans="1:6" x14ac:dyDescent="0.2">
      <c r="A6" s="5" t="s">
        <v>127</v>
      </c>
      <c r="B6" s="7">
        <v>0</v>
      </c>
      <c r="C6" s="5">
        <v>7</v>
      </c>
      <c r="D6" s="7">
        <v>1</v>
      </c>
      <c r="E6" s="5">
        <v>35</v>
      </c>
      <c r="F6" s="7">
        <v>14176</v>
      </c>
    </row>
    <row r="7" spans="1:6" x14ac:dyDescent="0.2">
      <c r="A7" s="5" t="s">
        <v>1</v>
      </c>
      <c r="B7" s="7">
        <v>0</v>
      </c>
      <c r="C7" s="5">
        <v>0</v>
      </c>
      <c r="D7" s="7">
        <v>0</v>
      </c>
      <c r="E7" s="5">
        <v>1</v>
      </c>
      <c r="F7" s="5">
        <v>3</v>
      </c>
    </row>
    <row r="8" spans="1:6" x14ac:dyDescent="0.2">
      <c r="A8" s="5" t="s">
        <v>2</v>
      </c>
      <c r="B8" s="7">
        <v>0</v>
      </c>
      <c r="C8" s="5">
        <v>0</v>
      </c>
      <c r="D8" s="7">
        <v>0</v>
      </c>
      <c r="E8" s="5">
        <v>0</v>
      </c>
      <c r="F8" s="5">
        <v>0</v>
      </c>
    </row>
    <row r="9" spans="1:6" x14ac:dyDescent="0.2">
      <c r="A9" s="5" t="s">
        <v>3</v>
      </c>
      <c r="B9" s="7">
        <v>0</v>
      </c>
      <c r="C9" s="5">
        <v>0</v>
      </c>
      <c r="D9" s="7">
        <v>0</v>
      </c>
      <c r="E9" s="5">
        <v>0</v>
      </c>
      <c r="F9" s="5">
        <v>0</v>
      </c>
    </row>
    <row r="10" spans="1:6" x14ac:dyDescent="0.2">
      <c r="A10" s="5" t="s">
        <v>4</v>
      </c>
      <c r="B10" s="7">
        <v>0</v>
      </c>
      <c r="C10" s="5">
        <v>0</v>
      </c>
      <c r="D10" s="7">
        <v>0</v>
      </c>
      <c r="E10" s="5">
        <v>0</v>
      </c>
      <c r="F10" s="5">
        <v>1</v>
      </c>
    </row>
    <row r="11" spans="1:6" x14ac:dyDescent="0.2">
      <c r="A11" s="5" t="s">
        <v>5</v>
      </c>
      <c r="B11" s="7">
        <v>0</v>
      </c>
      <c r="C11" s="5">
        <v>0</v>
      </c>
      <c r="D11" s="7">
        <v>0</v>
      </c>
      <c r="E11" s="5">
        <v>0</v>
      </c>
      <c r="F11" s="5">
        <v>3</v>
      </c>
    </row>
    <row r="12" spans="1:6" x14ac:dyDescent="0.2">
      <c r="A12" s="5" t="s">
        <v>6</v>
      </c>
      <c r="B12" s="7">
        <v>115</v>
      </c>
      <c r="C12" s="5">
        <v>0</v>
      </c>
      <c r="D12" s="7">
        <v>0</v>
      </c>
      <c r="E12" s="5">
        <v>5</v>
      </c>
      <c r="F12" s="5">
        <v>11</v>
      </c>
    </row>
    <row r="13" spans="1:6" x14ac:dyDescent="0.2">
      <c r="A13" s="5" t="s">
        <v>7</v>
      </c>
      <c r="B13" s="7">
        <v>0</v>
      </c>
      <c r="C13" s="5">
        <v>0</v>
      </c>
      <c r="D13" s="7">
        <v>0</v>
      </c>
      <c r="E13" s="5">
        <v>0</v>
      </c>
      <c r="F13" s="5">
        <v>0</v>
      </c>
    </row>
    <row r="14" spans="1:6" x14ac:dyDescent="0.2">
      <c r="A14" s="5" t="s">
        <v>8</v>
      </c>
      <c r="B14" s="7">
        <v>833</v>
      </c>
      <c r="C14" s="5">
        <v>28</v>
      </c>
      <c r="D14" s="7">
        <v>12</v>
      </c>
      <c r="E14" s="5">
        <v>2</v>
      </c>
      <c r="F14" s="7">
        <v>11422</v>
      </c>
    </row>
    <row r="15" spans="1:6" x14ac:dyDescent="0.2">
      <c r="A15" s="5" t="s">
        <v>9</v>
      </c>
      <c r="B15" s="7">
        <v>0</v>
      </c>
      <c r="C15" s="5">
        <v>0</v>
      </c>
      <c r="D15" s="7">
        <v>0</v>
      </c>
      <c r="E15" s="5">
        <v>0</v>
      </c>
      <c r="F15" s="5">
        <v>135</v>
      </c>
    </row>
    <row r="16" spans="1:6" x14ac:dyDescent="0.2">
      <c r="A16" s="5" t="s">
        <v>10</v>
      </c>
      <c r="B16" s="7">
        <v>0</v>
      </c>
      <c r="C16" s="5">
        <v>2</v>
      </c>
      <c r="D16" s="7">
        <v>1</v>
      </c>
      <c r="E16" s="5">
        <v>0</v>
      </c>
      <c r="F16" s="5">
        <v>0</v>
      </c>
    </row>
    <row r="17" spans="1:8" x14ac:dyDescent="0.2">
      <c r="A17" s="5" t="s">
        <v>11</v>
      </c>
      <c r="B17" s="7">
        <v>0</v>
      </c>
      <c r="C17" s="5">
        <v>0</v>
      </c>
      <c r="D17" s="7">
        <v>0</v>
      </c>
      <c r="E17" s="5">
        <v>0</v>
      </c>
      <c r="F17" s="5">
        <v>0</v>
      </c>
    </row>
    <row r="18" spans="1:8" x14ac:dyDescent="0.2">
      <c r="A18" s="5" t="s">
        <v>12</v>
      </c>
      <c r="B18" s="7">
        <v>0</v>
      </c>
      <c r="C18" s="5">
        <v>0</v>
      </c>
      <c r="D18" s="7">
        <v>0</v>
      </c>
      <c r="E18" s="5">
        <v>0</v>
      </c>
      <c r="F18" s="5">
        <v>8</v>
      </c>
    </row>
    <row r="19" spans="1:8" x14ac:dyDescent="0.2">
      <c r="A19" s="5" t="s">
        <v>13</v>
      </c>
      <c r="B19" s="7">
        <v>0</v>
      </c>
      <c r="C19" s="5">
        <v>0</v>
      </c>
      <c r="D19" s="7">
        <v>0</v>
      </c>
      <c r="E19" s="5">
        <v>1</v>
      </c>
      <c r="F19" s="5">
        <v>310</v>
      </c>
    </row>
    <row r="20" spans="1:8" x14ac:dyDescent="0.2">
      <c r="A20" s="5" t="s">
        <v>14</v>
      </c>
      <c r="B20" s="7">
        <v>685</v>
      </c>
      <c r="C20" s="5">
        <v>0</v>
      </c>
      <c r="D20" s="7">
        <v>0</v>
      </c>
      <c r="E20" s="5">
        <v>1</v>
      </c>
      <c r="F20" s="7">
        <v>1553</v>
      </c>
    </row>
    <row r="21" spans="1:8" x14ac:dyDescent="0.2">
      <c r="A21" s="5" t="s">
        <v>15</v>
      </c>
      <c r="B21" s="7">
        <v>0</v>
      </c>
      <c r="C21" s="5">
        <v>0</v>
      </c>
      <c r="D21" s="7">
        <v>0</v>
      </c>
      <c r="E21" s="5">
        <v>5</v>
      </c>
      <c r="F21" s="5">
        <v>3</v>
      </c>
    </row>
    <row r="22" spans="1:8" x14ac:dyDescent="0.2">
      <c r="A22" s="5" t="s">
        <v>16</v>
      </c>
      <c r="B22" s="7">
        <v>0</v>
      </c>
      <c r="C22" s="5">
        <v>0</v>
      </c>
      <c r="D22" s="7">
        <v>0</v>
      </c>
      <c r="E22" s="5">
        <v>0</v>
      </c>
      <c r="F22" s="5">
        <v>0</v>
      </c>
    </row>
    <row r="23" spans="1:8" x14ac:dyDescent="0.2">
      <c r="A23" s="5" t="s">
        <v>17</v>
      </c>
      <c r="B23" s="7">
        <v>0</v>
      </c>
      <c r="C23" s="5">
        <v>30</v>
      </c>
      <c r="D23" s="7">
        <v>0</v>
      </c>
      <c r="E23" s="5">
        <v>4</v>
      </c>
      <c r="F23" s="5">
        <v>17678</v>
      </c>
    </row>
    <row r="24" spans="1:8" x14ac:dyDescent="0.2">
      <c r="A24" s="5" t="s">
        <v>18</v>
      </c>
      <c r="B24" s="7">
        <v>0</v>
      </c>
      <c r="C24" s="5">
        <v>0</v>
      </c>
      <c r="D24" s="7">
        <v>0</v>
      </c>
      <c r="E24" s="5">
        <v>2</v>
      </c>
      <c r="F24" s="5">
        <v>10</v>
      </c>
    </row>
    <row r="25" spans="1:8" x14ac:dyDescent="0.2">
      <c r="A25" s="5" t="s">
        <v>19</v>
      </c>
      <c r="B25" s="7">
        <v>0</v>
      </c>
      <c r="C25" s="5">
        <v>0</v>
      </c>
      <c r="D25" s="7">
        <v>0</v>
      </c>
      <c r="E25" s="5">
        <v>2</v>
      </c>
      <c r="F25" s="5">
        <v>5</v>
      </c>
    </row>
    <row r="26" spans="1:8" x14ac:dyDescent="0.2">
      <c r="A26" s="5" t="s">
        <v>20</v>
      </c>
      <c r="B26" s="7">
        <v>0</v>
      </c>
      <c r="C26" s="5">
        <v>0</v>
      </c>
      <c r="D26" s="7">
        <v>0</v>
      </c>
      <c r="E26" s="5">
        <v>0</v>
      </c>
      <c r="F26" s="5">
        <v>16</v>
      </c>
    </row>
    <row r="29" spans="1:8" ht="15" x14ac:dyDescent="0.25">
      <c r="A29" s="4"/>
      <c r="B29" s="4"/>
      <c r="C29" s="4"/>
      <c r="D29" s="4"/>
      <c r="E29" s="4"/>
      <c r="F29" s="4"/>
      <c r="G29" s="4"/>
      <c r="H29" s="4"/>
    </row>
    <row r="30" spans="1:8" ht="15" x14ac:dyDescent="0.25">
      <c r="A30" s="4"/>
      <c r="B30" s="4"/>
      <c r="C30" s="4"/>
      <c r="D30" s="4"/>
      <c r="E30" s="4"/>
      <c r="F30" s="4"/>
      <c r="G30" s="4"/>
      <c r="H30" s="4"/>
    </row>
    <row r="31" spans="1:8" ht="15" x14ac:dyDescent="0.25">
      <c r="A31" s="4"/>
      <c r="B31" s="4"/>
      <c r="C31" s="4"/>
      <c r="D31" s="4"/>
      <c r="E31" s="4"/>
      <c r="F31" s="4"/>
      <c r="G31" s="4"/>
      <c r="H31" s="4"/>
    </row>
    <row r="32" spans="1:8" ht="15" x14ac:dyDescent="0.25">
      <c r="A32" s="4"/>
      <c r="B32" s="4"/>
      <c r="C32" s="4"/>
      <c r="D32" s="4"/>
      <c r="E32" s="4"/>
      <c r="F32" s="4"/>
      <c r="G32" s="4"/>
      <c r="H32" s="4"/>
    </row>
    <row r="33" spans="1:8" ht="15" x14ac:dyDescent="0.25">
      <c r="A33" s="4"/>
      <c r="B33" s="4"/>
      <c r="C33" s="4"/>
      <c r="D33" s="4"/>
      <c r="E33" s="4"/>
      <c r="F33" s="4"/>
      <c r="G33" s="4"/>
      <c r="H33" s="4"/>
    </row>
    <row r="34" spans="1:8" ht="15" x14ac:dyDescent="0.25">
      <c r="A34" s="4"/>
      <c r="B34" s="4"/>
      <c r="C34" s="4"/>
      <c r="D34" s="4"/>
      <c r="E34" s="4"/>
      <c r="F34" s="4"/>
      <c r="G34" s="4"/>
      <c r="H34" s="4"/>
    </row>
    <row r="35" spans="1:8" ht="15" x14ac:dyDescent="0.25">
      <c r="A35" s="4"/>
      <c r="B35" s="4"/>
      <c r="C35" s="4"/>
      <c r="D35" s="4"/>
      <c r="E35" s="4"/>
      <c r="F35" s="4"/>
      <c r="G35" s="4"/>
      <c r="H35" s="4"/>
    </row>
    <row r="36" spans="1:8" ht="15" x14ac:dyDescent="0.25">
      <c r="A36" s="4"/>
      <c r="B36" s="4"/>
      <c r="C36" s="4"/>
      <c r="D36" s="4"/>
      <c r="E36" s="4"/>
      <c r="F36" s="4"/>
      <c r="G36" s="4"/>
      <c r="H36" s="4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5"/>
  <sheetViews>
    <sheetView zoomScale="90" zoomScaleNormal="90" workbookViewId="0">
      <selection activeCell="A30" sqref="A30"/>
    </sheetView>
  </sheetViews>
  <sheetFormatPr defaultColWidth="9.140625" defaultRowHeight="12.75" x14ac:dyDescent="0.2"/>
  <cols>
    <col min="1" max="1" width="20" style="1" customWidth="1"/>
    <col min="2" max="11" width="15.7109375" style="1" customWidth="1"/>
    <col min="12" max="16384" width="9.140625" style="1"/>
  </cols>
  <sheetData>
    <row r="1" spans="1:12" x14ac:dyDescent="0.2">
      <c r="A1" s="6" t="s">
        <v>154</v>
      </c>
      <c r="B1" s="6" t="s">
        <v>155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2">
      <c r="A3" s="111" t="s">
        <v>21</v>
      </c>
      <c r="B3" s="110" t="s">
        <v>361</v>
      </c>
      <c r="C3" s="110"/>
      <c r="D3" s="110"/>
      <c r="E3" s="110"/>
      <c r="F3" s="110"/>
      <c r="G3" s="110" t="s">
        <v>110</v>
      </c>
      <c r="H3" s="110"/>
      <c r="I3" s="110"/>
      <c r="J3" s="110"/>
      <c r="K3" s="110"/>
      <c r="L3" s="5"/>
    </row>
    <row r="4" spans="1:12" ht="38.25" x14ac:dyDescent="0.2">
      <c r="A4" s="111"/>
      <c r="B4" s="43" t="s">
        <v>70</v>
      </c>
      <c r="C4" s="43" t="s">
        <v>71</v>
      </c>
      <c r="D4" s="43" t="s">
        <v>30</v>
      </c>
      <c r="E4" s="43" t="s">
        <v>54</v>
      </c>
      <c r="F4" s="43" t="s">
        <v>273</v>
      </c>
      <c r="G4" s="43" t="s">
        <v>284</v>
      </c>
      <c r="H4" s="43" t="s">
        <v>285</v>
      </c>
      <c r="I4" s="43" t="s">
        <v>286</v>
      </c>
      <c r="J4" s="43" t="s">
        <v>272</v>
      </c>
      <c r="K4" s="43" t="s">
        <v>287</v>
      </c>
      <c r="L4" s="5"/>
    </row>
    <row r="5" spans="1:12" ht="15" customHeight="1" x14ac:dyDescent="0.2">
      <c r="A5" s="112" t="s">
        <v>33</v>
      </c>
      <c r="B5" s="113" t="s">
        <v>362</v>
      </c>
      <c r="C5" s="113"/>
      <c r="D5" s="113"/>
      <c r="E5" s="113"/>
      <c r="F5" s="113"/>
      <c r="G5" s="113" t="s">
        <v>271</v>
      </c>
      <c r="H5" s="113"/>
      <c r="I5" s="113"/>
      <c r="J5" s="113"/>
      <c r="K5" s="113"/>
      <c r="L5" s="5"/>
    </row>
    <row r="6" spans="1:12" ht="25.5" x14ac:dyDescent="0.2">
      <c r="A6" s="112"/>
      <c r="B6" s="41" t="s">
        <v>274</v>
      </c>
      <c r="C6" s="41" t="s">
        <v>275</v>
      </c>
      <c r="D6" s="41" t="s">
        <v>276</v>
      </c>
      <c r="E6" s="41" t="s">
        <v>277</v>
      </c>
      <c r="F6" s="41" t="s">
        <v>278</v>
      </c>
      <c r="G6" s="41" t="s">
        <v>281</v>
      </c>
      <c r="H6" s="41" t="s">
        <v>279</v>
      </c>
      <c r="I6" s="41" t="s">
        <v>280</v>
      </c>
      <c r="J6" s="41" t="s">
        <v>276</v>
      </c>
      <c r="K6" s="41" t="s">
        <v>282</v>
      </c>
      <c r="L6" s="5"/>
    </row>
    <row r="7" spans="1:12" s="2" customFormat="1" x14ac:dyDescent="0.2">
      <c r="A7" s="6" t="s">
        <v>55</v>
      </c>
      <c r="B7" s="21">
        <v>308126</v>
      </c>
      <c r="C7" s="21">
        <v>146687</v>
      </c>
      <c r="D7" s="21">
        <f>SUM(B7+C7)</f>
        <v>454813</v>
      </c>
      <c r="E7" s="21">
        <v>112444</v>
      </c>
      <c r="F7" s="21">
        <f>SUM(D7+E7)</f>
        <v>567257</v>
      </c>
      <c r="G7" s="19">
        <v>133</v>
      </c>
      <c r="H7" s="19">
        <v>22</v>
      </c>
      <c r="I7" s="19">
        <v>15</v>
      </c>
      <c r="J7" s="19">
        <f>SUM(G7+H7+I7)</f>
        <v>170</v>
      </c>
      <c r="K7" s="7">
        <f>SUM(F7/J7)</f>
        <v>3336.8058823529414</v>
      </c>
      <c r="L7" s="6"/>
    </row>
    <row r="8" spans="1:12" x14ac:dyDescent="0.2">
      <c r="A8" s="5" t="s">
        <v>0</v>
      </c>
      <c r="B8" s="22">
        <v>61554</v>
      </c>
      <c r="C8" s="22">
        <v>35611</v>
      </c>
      <c r="D8" s="21">
        <f t="shared" ref="D8:D28" si="0">SUM(B8+C8)</f>
        <v>97165</v>
      </c>
      <c r="E8" s="7">
        <v>24616</v>
      </c>
      <c r="F8" s="21">
        <f t="shared" ref="F8:F28" si="1">SUM(D8+E8)</f>
        <v>121781</v>
      </c>
      <c r="G8" s="36">
        <v>30</v>
      </c>
      <c r="H8" s="36">
        <v>3</v>
      </c>
      <c r="I8" s="36">
        <v>7</v>
      </c>
      <c r="J8" s="19">
        <f t="shared" ref="J8:J28" si="2">SUM(G8+H8+I8)</f>
        <v>40</v>
      </c>
      <c r="K8" s="7">
        <f>SUM(F8/J8)</f>
        <v>3044.5250000000001</v>
      </c>
      <c r="L8" s="5"/>
    </row>
    <row r="9" spans="1:12" x14ac:dyDescent="0.2">
      <c r="A9" s="5" t="s">
        <v>1</v>
      </c>
      <c r="B9" s="22">
        <v>24963</v>
      </c>
      <c r="C9" s="22">
        <v>6344</v>
      </c>
      <c r="D9" s="21">
        <f t="shared" si="0"/>
        <v>31307</v>
      </c>
      <c r="E9" s="7">
        <v>7665</v>
      </c>
      <c r="F9" s="21">
        <f t="shared" si="1"/>
        <v>38972</v>
      </c>
      <c r="G9" s="36">
        <v>6</v>
      </c>
      <c r="H9" s="36">
        <v>4</v>
      </c>
      <c r="I9" s="36">
        <v>3</v>
      </c>
      <c r="J9" s="19">
        <f t="shared" si="2"/>
        <v>13</v>
      </c>
      <c r="K9" s="7">
        <f t="shared" ref="K9:K28" si="3">SUM(F9/J9)</f>
        <v>2997.8461538461538</v>
      </c>
      <c r="L9" s="5"/>
    </row>
    <row r="10" spans="1:12" x14ac:dyDescent="0.2">
      <c r="A10" s="5" t="s">
        <v>2</v>
      </c>
      <c r="B10" s="22">
        <v>9280</v>
      </c>
      <c r="C10" s="22">
        <v>4285</v>
      </c>
      <c r="D10" s="21">
        <f t="shared" si="0"/>
        <v>13565</v>
      </c>
      <c r="E10" s="7">
        <v>2923</v>
      </c>
      <c r="F10" s="21">
        <f t="shared" si="1"/>
        <v>16488</v>
      </c>
      <c r="G10" s="36">
        <v>3</v>
      </c>
      <c r="H10" s="36">
        <v>1</v>
      </c>
      <c r="I10" s="36">
        <v>1</v>
      </c>
      <c r="J10" s="19">
        <f t="shared" si="2"/>
        <v>5</v>
      </c>
      <c r="K10" s="7">
        <f t="shared" si="3"/>
        <v>3297.6</v>
      </c>
      <c r="L10" s="5"/>
    </row>
    <row r="11" spans="1:12" x14ac:dyDescent="0.2">
      <c r="A11" s="5" t="s">
        <v>3</v>
      </c>
      <c r="B11" s="22">
        <v>10421</v>
      </c>
      <c r="C11" s="22">
        <v>3980</v>
      </c>
      <c r="D11" s="21">
        <f t="shared" si="0"/>
        <v>14401</v>
      </c>
      <c r="E11" s="7">
        <v>3074</v>
      </c>
      <c r="F11" s="21">
        <f t="shared" si="1"/>
        <v>17475</v>
      </c>
      <c r="G11" s="36">
        <v>5</v>
      </c>
      <c r="H11" s="36">
        <v>0</v>
      </c>
      <c r="I11" s="36">
        <v>0</v>
      </c>
      <c r="J11" s="19">
        <f t="shared" si="2"/>
        <v>5</v>
      </c>
      <c r="K11" s="7">
        <f t="shared" si="3"/>
        <v>3495</v>
      </c>
      <c r="L11" s="5"/>
    </row>
    <row r="12" spans="1:12" x14ac:dyDescent="0.2">
      <c r="A12" s="5" t="s">
        <v>4</v>
      </c>
      <c r="B12" s="22">
        <v>8044</v>
      </c>
      <c r="C12" s="22">
        <v>3830</v>
      </c>
      <c r="D12" s="21">
        <f t="shared" si="0"/>
        <v>11874</v>
      </c>
      <c r="E12" s="7">
        <v>2612</v>
      </c>
      <c r="F12" s="21">
        <f t="shared" si="1"/>
        <v>14486</v>
      </c>
      <c r="G12" s="36">
        <v>3</v>
      </c>
      <c r="H12" s="36">
        <v>1</v>
      </c>
      <c r="I12" s="36">
        <v>0</v>
      </c>
      <c r="J12" s="19">
        <f t="shared" si="2"/>
        <v>4</v>
      </c>
      <c r="K12" s="7">
        <f t="shared" si="3"/>
        <v>3621.5</v>
      </c>
      <c r="L12" s="5"/>
    </row>
    <row r="13" spans="1:12" x14ac:dyDescent="0.2">
      <c r="A13" s="5" t="s">
        <v>5</v>
      </c>
      <c r="B13" s="22">
        <v>12691</v>
      </c>
      <c r="C13" s="22">
        <v>6914</v>
      </c>
      <c r="D13" s="21">
        <f t="shared" si="0"/>
        <v>19605</v>
      </c>
      <c r="E13" s="7">
        <v>3854</v>
      </c>
      <c r="F13" s="21">
        <f t="shared" si="1"/>
        <v>23459</v>
      </c>
      <c r="G13" s="36">
        <v>4</v>
      </c>
      <c r="H13" s="36">
        <v>1</v>
      </c>
      <c r="I13" s="36">
        <v>0</v>
      </c>
      <c r="J13" s="19">
        <f t="shared" si="2"/>
        <v>5</v>
      </c>
      <c r="K13" s="7">
        <f t="shared" si="3"/>
        <v>4691.8</v>
      </c>
      <c r="L13" s="5"/>
    </row>
    <row r="14" spans="1:12" x14ac:dyDescent="0.2">
      <c r="A14" s="5" t="s">
        <v>6</v>
      </c>
      <c r="B14" s="22">
        <v>8265</v>
      </c>
      <c r="C14" s="22">
        <v>3591</v>
      </c>
      <c r="D14" s="21">
        <f t="shared" si="0"/>
        <v>11856</v>
      </c>
      <c r="E14" s="7">
        <v>2514</v>
      </c>
      <c r="F14" s="21">
        <f t="shared" si="1"/>
        <v>14370</v>
      </c>
      <c r="G14" s="36">
        <v>3</v>
      </c>
      <c r="H14" s="36">
        <v>1</v>
      </c>
      <c r="I14" s="36">
        <v>0</v>
      </c>
      <c r="J14" s="19">
        <f t="shared" si="2"/>
        <v>4</v>
      </c>
      <c r="K14" s="7">
        <f t="shared" si="3"/>
        <v>3592.5</v>
      </c>
      <c r="L14" s="5"/>
    </row>
    <row r="15" spans="1:12" x14ac:dyDescent="0.2">
      <c r="A15" s="5" t="s">
        <v>7</v>
      </c>
      <c r="B15" s="22">
        <v>8131</v>
      </c>
      <c r="C15" s="22">
        <v>4259</v>
      </c>
      <c r="D15" s="21">
        <f t="shared" si="0"/>
        <v>12390</v>
      </c>
      <c r="E15" s="7">
        <v>2092</v>
      </c>
      <c r="F15" s="21">
        <f t="shared" si="1"/>
        <v>14482</v>
      </c>
      <c r="G15" s="36">
        <v>2</v>
      </c>
      <c r="H15" s="36">
        <v>0</v>
      </c>
      <c r="I15" s="36">
        <v>1</v>
      </c>
      <c r="J15" s="19">
        <f t="shared" si="2"/>
        <v>3</v>
      </c>
      <c r="K15" s="7">
        <f t="shared" si="3"/>
        <v>4827.333333333333</v>
      </c>
      <c r="L15" s="5"/>
    </row>
    <row r="16" spans="1:12" x14ac:dyDescent="0.2">
      <c r="A16" s="5" t="s">
        <v>8</v>
      </c>
      <c r="B16" s="22">
        <v>19008</v>
      </c>
      <c r="C16" s="22">
        <v>9186</v>
      </c>
      <c r="D16" s="21">
        <f t="shared" si="0"/>
        <v>28194</v>
      </c>
      <c r="E16" s="7">
        <v>6587</v>
      </c>
      <c r="F16" s="21">
        <f t="shared" si="1"/>
        <v>34781</v>
      </c>
      <c r="G16" s="36">
        <v>12</v>
      </c>
      <c r="H16" s="36">
        <v>0</v>
      </c>
      <c r="I16" s="36">
        <v>0</v>
      </c>
      <c r="J16" s="19">
        <f t="shared" si="2"/>
        <v>12</v>
      </c>
      <c r="K16" s="7">
        <f t="shared" si="3"/>
        <v>2898.4166666666665</v>
      </c>
      <c r="L16" s="5"/>
    </row>
    <row r="17" spans="1:12" x14ac:dyDescent="0.2">
      <c r="A17" s="5" t="s">
        <v>9</v>
      </c>
      <c r="B17" s="22">
        <v>2992</v>
      </c>
      <c r="C17" s="22">
        <v>1122</v>
      </c>
      <c r="D17" s="21">
        <f t="shared" si="0"/>
        <v>4114</v>
      </c>
      <c r="E17" s="7">
        <v>906</v>
      </c>
      <c r="F17" s="21">
        <f t="shared" si="1"/>
        <v>5020</v>
      </c>
      <c r="G17" s="36">
        <v>2</v>
      </c>
      <c r="H17" s="36">
        <v>0</v>
      </c>
      <c r="I17" s="36">
        <v>0</v>
      </c>
      <c r="J17" s="19">
        <f t="shared" si="2"/>
        <v>2</v>
      </c>
      <c r="K17" s="7">
        <f t="shared" si="3"/>
        <v>2510</v>
      </c>
      <c r="L17" s="5"/>
    </row>
    <row r="18" spans="1:12" x14ac:dyDescent="0.2">
      <c r="A18" s="5" t="s">
        <v>10</v>
      </c>
      <c r="B18" s="22">
        <v>5650</v>
      </c>
      <c r="C18" s="22">
        <v>2580</v>
      </c>
      <c r="D18" s="21">
        <f t="shared" si="0"/>
        <v>8230</v>
      </c>
      <c r="E18" s="7">
        <v>1618</v>
      </c>
      <c r="F18" s="21">
        <f t="shared" si="1"/>
        <v>9848</v>
      </c>
      <c r="G18" s="36">
        <v>2</v>
      </c>
      <c r="H18" s="36">
        <v>0</v>
      </c>
      <c r="I18" s="36">
        <v>0</v>
      </c>
      <c r="J18" s="19">
        <f t="shared" si="2"/>
        <v>2</v>
      </c>
      <c r="K18" s="7">
        <f t="shared" si="3"/>
        <v>4924</v>
      </c>
      <c r="L18" s="5"/>
    </row>
    <row r="19" spans="1:12" x14ac:dyDescent="0.2">
      <c r="A19" s="5" t="s">
        <v>11</v>
      </c>
      <c r="B19" s="22">
        <v>5182</v>
      </c>
      <c r="C19" s="22">
        <v>2529</v>
      </c>
      <c r="D19" s="21">
        <f t="shared" si="0"/>
        <v>7711</v>
      </c>
      <c r="E19" s="7">
        <v>1782</v>
      </c>
      <c r="F19" s="21">
        <f t="shared" si="1"/>
        <v>9493</v>
      </c>
      <c r="G19" s="36">
        <v>2</v>
      </c>
      <c r="H19" s="36">
        <v>0</v>
      </c>
      <c r="I19" s="36">
        <v>0</v>
      </c>
      <c r="J19" s="19">
        <f t="shared" si="2"/>
        <v>2</v>
      </c>
      <c r="K19" s="7">
        <f t="shared" si="3"/>
        <v>4746.5</v>
      </c>
      <c r="L19" s="5"/>
    </row>
    <row r="20" spans="1:12" x14ac:dyDescent="0.2">
      <c r="A20" s="5" t="s">
        <v>12</v>
      </c>
      <c r="B20" s="22">
        <v>10561</v>
      </c>
      <c r="C20" s="22">
        <v>4635</v>
      </c>
      <c r="D20" s="21">
        <f t="shared" si="0"/>
        <v>15196</v>
      </c>
      <c r="E20" s="7">
        <v>3236</v>
      </c>
      <c r="F20" s="21">
        <f t="shared" si="1"/>
        <v>18432</v>
      </c>
      <c r="G20" s="36">
        <v>5</v>
      </c>
      <c r="H20" s="36">
        <v>0</v>
      </c>
      <c r="I20" s="36">
        <v>0</v>
      </c>
      <c r="J20" s="19">
        <f t="shared" si="2"/>
        <v>5</v>
      </c>
      <c r="K20" s="7">
        <f t="shared" si="3"/>
        <v>3686.4</v>
      </c>
      <c r="L20" s="5"/>
    </row>
    <row r="21" spans="1:12" x14ac:dyDescent="0.2">
      <c r="A21" s="5" t="s">
        <v>13</v>
      </c>
      <c r="B21" s="22">
        <v>13411</v>
      </c>
      <c r="C21" s="22">
        <v>6438</v>
      </c>
      <c r="D21" s="21">
        <f t="shared" si="0"/>
        <v>19849</v>
      </c>
      <c r="E21" s="7">
        <v>4487</v>
      </c>
      <c r="F21" s="21">
        <f t="shared" si="1"/>
        <v>24336</v>
      </c>
      <c r="G21" s="36">
        <v>7</v>
      </c>
      <c r="H21" s="36">
        <v>0</v>
      </c>
      <c r="I21" s="36">
        <v>0</v>
      </c>
      <c r="J21" s="19">
        <f t="shared" si="2"/>
        <v>7</v>
      </c>
      <c r="K21" s="7">
        <f t="shared" si="3"/>
        <v>3476.5714285714284</v>
      </c>
      <c r="L21" s="5"/>
    </row>
    <row r="22" spans="1:12" x14ac:dyDescent="0.2">
      <c r="A22" s="5" t="s">
        <v>14</v>
      </c>
      <c r="B22" s="22">
        <v>19799</v>
      </c>
      <c r="C22" s="22">
        <v>10070</v>
      </c>
      <c r="D22" s="21">
        <f t="shared" si="0"/>
        <v>29869</v>
      </c>
      <c r="E22" s="7">
        <v>6860</v>
      </c>
      <c r="F22" s="21">
        <f t="shared" si="1"/>
        <v>36729</v>
      </c>
      <c r="G22" s="36">
        <v>11</v>
      </c>
      <c r="H22" s="36">
        <v>3</v>
      </c>
      <c r="I22" s="36">
        <v>0</v>
      </c>
      <c r="J22" s="19">
        <f t="shared" si="2"/>
        <v>14</v>
      </c>
      <c r="K22" s="7">
        <f t="shared" si="3"/>
        <v>2623.5</v>
      </c>
      <c r="L22" s="5"/>
    </row>
    <row r="23" spans="1:12" x14ac:dyDescent="0.2">
      <c r="A23" s="5" t="s">
        <v>15</v>
      </c>
      <c r="B23" s="22">
        <v>7040</v>
      </c>
      <c r="C23" s="22">
        <v>3535</v>
      </c>
      <c r="D23" s="21">
        <f t="shared" si="0"/>
        <v>10575</v>
      </c>
      <c r="E23" s="7">
        <v>2737</v>
      </c>
      <c r="F23" s="21">
        <f t="shared" si="1"/>
        <v>13312</v>
      </c>
      <c r="G23" s="36">
        <v>1</v>
      </c>
      <c r="H23" s="36">
        <v>2</v>
      </c>
      <c r="I23" s="36">
        <v>0</v>
      </c>
      <c r="J23" s="19">
        <f t="shared" si="2"/>
        <v>3</v>
      </c>
      <c r="K23" s="7">
        <f t="shared" si="3"/>
        <v>4437.333333333333</v>
      </c>
      <c r="L23" s="5"/>
    </row>
    <row r="24" spans="1:12" x14ac:dyDescent="0.2">
      <c r="A24" s="5" t="s">
        <v>16</v>
      </c>
      <c r="B24" s="22">
        <v>11431</v>
      </c>
      <c r="C24" s="22">
        <v>5649</v>
      </c>
      <c r="D24" s="21">
        <f t="shared" si="0"/>
        <v>17080</v>
      </c>
      <c r="E24" s="7">
        <v>3797</v>
      </c>
      <c r="F24" s="21">
        <f t="shared" si="1"/>
        <v>20877</v>
      </c>
      <c r="G24" s="36">
        <v>5</v>
      </c>
      <c r="H24" s="36">
        <v>0</v>
      </c>
      <c r="I24" s="36">
        <v>0</v>
      </c>
      <c r="J24" s="19">
        <f t="shared" si="2"/>
        <v>5</v>
      </c>
      <c r="K24" s="7">
        <f t="shared" si="3"/>
        <v>4175.3999999999996</v>
      </c>
      <c r="L24" s="5"/>
    </row>
    <row r="25" spans="1:12" x14ac:dyDescent="0.2">
      <c r="A25" s="5" t="s">
        <v>17</v>
      </c>
      <c r="B25" s="22">
        <v>35398</v>
      </c>
      <c r="C25" s="22">
        <v>17886</v>
      </c>
      <c r="D25" s="21">
        <f t="shared" si="0"/>
        <v>53284</v>
      </c>
      <c r="E25" s="7">
        <v>13847</v>
      </c>
      <c r="F25" s="21">
        <f t="shared" si="1"/>
        <v>67131</v>
      </c>
      <c r="G25" s="36">
        <v>18</v>
      </c>
      <c r="H25" s="36">
        <v>1</v>
      </c>
      <c r="I25" s="36">
        <v>2</v>
      </c>
      <c r="J25" s="19">
        <f t="shared" si="2"/>
        <v>21</v>
      </c>
      <c r="K25" s="7">
        <f t="shared" si="3"/>
        <v>3196.7142857142858</v>
      </c>
      <c r="L25" s="5"/>
    </row>
    <row r="26" spans="1:12" x14ac:dyDescent="0.2">
      <c r="A26" s="5" t="s">
        <v>18</v>
      </c>
      <c r="B26" s="22">
        <v>15247</v>
      </c>
      <c r="C26" s="22">
        <v>6442</v>
      </c>
      <c r="D26" s="21">
        <f t="shared" si="0"/>
        <v>21689</v>
      </c>
      <c r="E26" s="7">
        <v>4422</v>
      </c>
      <c r="F26" s="21">
        <f t="shared" si="1"/>
        <v>26111</v>
      </c>
      <c r="G26" s="36">
        <v>6</v>
      </c>
      <c r="H26" s="36">
        <v>1</v>
      </c>
      <c r="I26" s="36">
        <v>1</v>
      </c>
      <c r="J26" s="19">
        <f t="shared" si="2"/>
        <v>8</v>
      </c>
      <c r="K26" s="7">
        <f t="shared" si="3"/>
        <v>3263.875</v>
      </c>
      <c r="L26" s="5"/>
    </row>
    <row r="27" spans="1:12" x14ac:dyDescent="0.2">
      <c r="A27" s="5" t="s">
        <v>19</v>
      </c>
      <c r="B27" s="22">
        <v>9801</v>
      </c>
      <c r="C27" s="22">
        <v>4238</v>
      </c>
      <c r="D27" s="21">
        <f t="shared" si="0"/>
        <v>14039</v>
      </c>
      <c r="E27" s="7">
        <v>3445</v>
      </c>
      <c r="F27" s="21">
        <f t="shared" si="1"/>
        <v>17484</v>
      </c>
      <c r="G27" s="36">
        <v>3</v>
      </c>
      <c r="H27" s="36">
        <v>3</v>
      </c>
      <c r="I27" s="36">
        <v>0</v>
      </c>
      <c r="J27" s="19">
        <f t="shared" si="2"/>
        <v>6</v>
      </c>
      <c r="K27" s="7">
        <f t="shared" si="3"/>
        <v>2914</v>
      </c>
      <c r="L27" s="5"/>
    </row>
    <row r="28" spans="1:12" x14ac:dyDescent="0.2">
      <c r="A28" s="5" t="s">
        <v>20</v>
      </c>
      <c r="B28" s="22">
        <v>9257</v>
      </c>
      <c r="C28" s="22">
        <v>3563</v>
      </c>
      <c r="D28" s="21">
        <f t="shared" si="0"/>
        <v>12820</v>
      </c>
      <c r="E28" s="7">
        <v>2368</v>
      </c>
      <c r="F28" s="21">
        <f t="shared" si="1"/>
        <v>15188</v>
      </c>
      <c r="G28" s="36">
        <v>3</v>
      </c>
      <c r="H28" s="36">
        <v>1</v>
      </c>
      <c r="I28" s="36">
        <v>0</v>
      </c>
      <c r="J28" s="19">
        <f t="shared" si="2"/>
        <v>4</v>
      </c>
      <c r="K28" s="7">
        <f t="shared" si="3"/>
        <v>3797</v>
      </c>
      <c r="L28" s="5"/>
    </row>
    <row r="29" spans="1:12" x14ac:dyDescent="0.2">
      <c r="A29" s="5"/>
      <c r="B29" s="5"/>
      <c r="C29" s="5"/>
      <c r="D29" s="5"/>
      <c r="E29" s="15"/>
      <c r="F29" s="5"/>
      <c r="G29" s="5"/>
      <c r="H29" s="5"/>
      <c r="I29" s="5"/>
      <c r="J29" s="5"/>
      <c r="K29" s="5"/>
      <c r="L29" s="5"/>
    </row>
    <row r="30" spans="1:12" x14ac:dyDescent="0.2">
      <c r="A30" s="48" t="s">
        <v>283</v>
      </c>
      <c r="B30" s="5"/>
      <c r="C30" s="5"/>
      <c r="D30" s="5"/>
      <c r="E30" s="15"/>
      <c r="F30" s="5"/>
      <c r="G30" s="5"/>
      <c r="H30" s="5"/>
      <c r="I30" s="5"/>
      <c r="J30" s="5"/>
      <c r="K30" s="5"/>
      <c r="L30" s="5"/>
    </row>
    <row r="31" spans="1:12" x14ac:dyDescent="0.2">
      <c r="A31" s="48" t="s">
        <v>156</v>
      </c>
      <c r="E31" s="15"/>
    </row>
    <row r="32" spans="1:12" x14ac:dyDescent="0.2">
      <c r="E32" s="15"/>
    </row>
    <row r="35" spans="1:4" x14ac:dyDescent="0.2">
      <c r="A35" s="16"/>
      <c r="B35" s="16"/>
      <c r="C35" s="16"/>
      <c r="D35" s="16"/>
    </row>
    <row r="36" spans="1:4" x14ac:dyDescent="0.2">
      <c r="A36" s="16"/>
      <c r="B36" s="16"/>
      <c r="C36" s="16"/>
      <c r="D36" s="16"/>
    </row>
    <row r="37" spans="1:4" x14ac:dyDescent="0.2">
      <c r="A37" s="16"/>
      <c r="B37" s="16"/>
      <c r="C37" s="16"/>
      <c r="D37" s="16"/>
    </row>
    <row r="38" spans="1:4" x14ac:dyDescent="0.2">
      <c r="A38" s="16"/>
      <c r="B38" s="16"/>
      <c r="C38" s="16"/>
      <c r="D38" s="16"/>
    </row>
    <row r="39" spans="1:4" x14ac:dyDescent="0.2">
      <c r="A39" s="16"/>
      <c r="B39" s="16"/>
      <c r="C39" s="16"/>
      <c r="D39" s="16"/>
    </row>
    <row r="40" spans="1:4" x14ac:dyDescent="0.2">
      <c r="A40" s="16"/>
      <c r="B40" s="16"/>
      <c r="C40" s="16"/>
      <c r="D40" s="16"/>
    </row>
    <row r="41" spans="1:4" x14ac:dyDescent="0.2">
      <c r="A41" s="16"/>
      <c r="B41" s="16"/>
      <c r="C41" s="16"/>
      <c r="D41" s="16"/>
    </row>
    <row r="42" spans="1:4" x14ac:dyDescent="0.2">
      <c r="A42" s="16"/>
      <c r="B42" s="16"/>
      <c r="C42" s="16"/>
      <c r="D42" s="16"/>
    </row>
    <row r="43" spans="1:4" x14ac:dyDescent="0.2">
      <c r="A43" s="16"/>
      <c r="B43" s="16"/>
      <c r="C43" s="16"/>
      <c r="D43" s="16"/>
    </row>
    <row r="44" spans="1:4" x14ac:dyDescent="0.2">
      <c r="A44" s="16"/>
      <c r="B44" s="16"/>
      <c r="C44" s="16"/>
      <c r="D44" s="16"/>
    </row>
    <row r="45" spans="1:4" x14ac:dyDescent="0.2">
      <c r="A45" s="16"/>
      <c r="B45" s="16"/>
      <c r="C45" s="16"/>
      <c r="D45" s="16"/>
    </row>
    <row r="46" spans="1:4" x14ac:dyDescent="0.2">
      <c r="A46" s="16"/>
      <c r="B46" s="16"/>
      <c r="C46" s="16"/>
      <c r="D46" s="16"/>
    </row>
    <row r="47" spans="1:4" x14ac:dyDescent="0.2">
      <c r="A47" s="16"/>
      <c r="B47" s="16"/>
      <c r="C47" s="16"/>
      <c r="D47" s="16"/>
    </row>
    <row r="48" spans="1:4" x14ac:dyDescent="0.2">
      <c r="A48" s="16"/>
      <c r="B48" s="16"/>
      <c r="C48" s="16"/>
      <c r="D48" s="16"/>
    </row>
    <row r="49" spans="1:4" x14ac:dyDescent="0.2">
      <c r="A49" s="16"/>
      <c r="B49" s="16"/>
      <c r="C49" s="16"/>
      <c r="D49" s="16"/>
    </row>
    <row r="50" spans="1:4" x14ac:dyDescent="0.2">
      <c r="A50" s="16"/>
      <c r="B50" s="16"/>
      <c r="C50" s="16"/>
      <c r="D50" s="16"/>
    </row>
    <row r="51" spans="1:4" x14ac:dyDescent="0.2">
      <c r="A51" s="16"/>
      <c r="B51" s="16"/>
      <c r="C51" s="16"/>
      <c r="D51" s="16"/>
    </row>
    <row r="52" spans="1:4" x14ac:dyDescent="0.2">
      <c r="A52" s="16"/>
      <c r="B52" s="16"/>
      <c r="C52" s="16"/>
      <c r="D52" s="16"/>
    </row>
    <row r="53" spans="1:4" x14ac:dyDescent="0.2">
      <c r="A53" s="16"/>
      <c r="B53" s="16"/>
      <c r="C53" s="16"/>
      <c r="D53" s="16"/>
    </row>
    <row r="54" spans="1:4" x14ac:dyDescent="0.2">
      <c r="A54" s="16"/>
      <c r="B54" s="16"/>
      <c r="C54" s="16"/>
      <c r="D54" s="16"/>
    </row>
    <row r="55" spans="1:4" x14ac:dyDescent="0.2">
      <c r="A55" s="16"/>
      <c r="B55" s="16"/>
      <c r="C55" s="16"/>
      <c r="D55" s="16"/>
    </row>
  </sheetData>
  <mergeCells count="6">
    <mergeCell ref="B3:F3"/>
    <mergeCell ref="G3:K3"/>
    <mergeCell ref="B5:F5"/>
    <mergeCell ref="G5:K5"/>
    <mergeCell ref="A5:A6"/>
    <mergeCell ref="A3:A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9"/>
  <sheetViews>
    <sheetView workbookViewId="0">
      <selection activeCell="L23" sqref="L23"/>
    </sheetView>
  </sheetViews>
  <sheetFormatPr defaultRowHeight="15" x14ac:dyDescent="0.25"/>
  <cols>
    <col min="1" max="1" width="16.85546875" customWidth="1"/>
    <col min="2" max="9" width="20.7109375" customWidth="1"/>
  </cols>
  <sheetData>
    <row r="1" spans="1:9" x14ac:dyDescent="0.25">
      <c r="A1" s="56" t="s">
        <v>157</v>
      </c>
      <c r="B1" s="56" t="s">
        <v>381</v>
      </c>
      <c r="C1" s="4"/>
      <c r="D1" s="4"/>
      <c r="E1" s="4"/>
      <c r="F1" s="4"/>
      <c r="G1" s="4"/>
      <c r="H1" s="4"/>
      <c r="I1" s="4"/>
    </row>
    <row r="2" spans="1:9" x14ac:dyDescent="0.25">
      <c r="A2" s="57"/>
      <c r="B2" s="4"/>
      <c r="C2" s="4"/>
      <c r="D2" s="4"/>
      <c r="E2" s="4"/>
      <c r="F2" s="4"/>
      <c r="G2" s="4"/>
      <c r="H2" s="4"/>
      <c r="I2" s="4"/>
    </row>
    <row r="3" spans="1:9" ht="22.5" x14ac:dyDescent="0.25">
      <c r="A3" s="61" t="s">
        <v>21</v>
      </c>
      <c r="B3" s="61" t="s">
        <v>289</v>
      </c>
      <c r="C3" s="61" t="s">
        <v>52</v>
      </c>
      <c r="D3" s="61" t="s">
        <v>288</v>
      </c>
      <c r="E3" s="61" t="s">
        <v>52</v>
      </c>
      <c r="F3" s="61" t="s">
        <v>290</v>
      </c>
      <c r="G3" s="61" t="s">
        <v>52</v>
      </c>
      <c r="H3" s="61" t="s">
        <v>291</v>
      </c>
      <c r="I3" s="52"/>
    </row>
    <row r="4" spans="1:9" ht="22.5" x14ac:dyDescent="0.25">
      <c r="A4" s="62" t="s">
        <v>33</v>
      </c>
      <c r="B4" s="62" t="s">
        <v>293</v>
      </c>
      <c r="C4" s="62" t="s">
        <v>52</v>
      </c>
      <c r="D4" s="62" t="s">
        <v>294</v>
      </c>
      <c r="E4" s="62" t="s">
        <v>52</v>
      </c>
      <c r="F4" s="62" t="s">
        <v>295</v>
      </c>
      <c r="G4" s="62" t="s">
        <v>52</v>
      </c>
      <c r="H4" s="62" t="s">
        <v>296</v>
      </c>
      <c r="I4" s="11"/>
    </row>
    <row r="5" spans="1:9" x14ac:dyDescent="0.25">
      <c r="B5" s="63" t="s">
        <v>102</v>
      </c>
      <c r="C5" s="64"/>
      <c r="D5" s="63" t="s">
        <v>103</v>
      </c>
      <c r="E5" s="64"/>
      <c r="F5" s="63" t="s">
        <v>104</v>
      </c>
      <c r="G5" s="64"/>
      <c r="H5" s="64"/>
      <c r="I5" s="11"/>
    </row>
    <row r="6" spans="1:9" x14ac:dyDescent="0.25">
      <c r="A6" s="11"/>
      <c r="B6" s="53" t="s">
        <v>105</v>
      </c>
      <c r="C6" s="53" t="s">
        <v>106</v>
      </c>
      <c r="D6" s="53" t="s">
        <v>292</v>
      </c>
      <c r="E6" s="53" t="s">
        <v>106</v>
      </c>
      <c r="F6" s="53" t="s">
        <v>105</v>
      </c>
      <c r="G6" s="53" t="s">
        <v>106</v>
      </c>
      <c r="H6" s="53" t="s">
        <v>105</v>
      </c>
      <c r="I6" s="53" t="s">
        <v>106</v>
      </c>
    </row>
    <row r="7" spans="1:9" x14ac:dyDescent="0.25">
      <c r="A7" s="11"/>
      <c r="B7" s="54" t="s">
        <v>107</v>
      </c>
      <c r="C7" s="55"/>
      <c r="D7" s="54" t="s">
        <v>108</v>
      </c>
      <c r="E7" s="55"/>
      <c r="F7" s="54" t="s">
        <v>107</v>
      </c>
      <c r="G7" s="55"/>
      <c r="H7" s="54" t="s">
        <v>107</v>
      </c>
      <c r="I7" s="55"/>
    </row>
    <row r="8" spans="1:9" ht="15.75" thickBot="1" x14ac:dyDescent="0.3">
      <c r="A8" s="58" t="s">
        <v>158</v>
      </c>
      <c r="B8" s="23">
        <v>34606</v>
      </c>
      <c r="C8" s="49">
        <v>89.4</v>
      </c>
      <c r="D8" s="23">
        <v>96315</v>
      </c>
      <c r="E8" s="49">
        <v>88.2</v>
      </c>
      <c r="F8" s="23">
        <v>32494</v>
      </c>
      <c r="G8" s="49">
        <v>90.3</v>
      </c>
      <c r="H8" s="23">
        <v>34139</v>
      </c>
      <c r="I8" s="49">
        <v>90.6</v>
      </c>
    </row>
    <row r="9" spans="1:9" x14ac:dyDescent="0.25">
      <c r="A9" s="59" t="s">
        <v>7</v>
      </c>
      <c r="B9" s="24">
        <v>995</v>
      </c>
      <c r="C9" s="50">
        <v>96.7</v>
      </c>
      <c r="D9" s="25">
        <v>2804</v>
      </c>
      <c r="E9" s="50">
        <v>96.3</v>
      </c>
      <c r="F9" s="24">
        <v>905</v>
      </c>
      <c r="G9" s="50">
        <v>96.3</v>
      </c>
      <c r="H9" s="24">
        <v>906</v>
      </c>
      <c r="I9" s="50">
        <v>96.1</v>
      </c>
    </row>
    <row r="10" spans="1:9" x14ac:dyDescent="0.25">
      <c r="A10" s="59" t="s">
        <v>6</v>
      </c>
      <c r="B10" s="25">
        <v>1035</v>
      </c>
      <c r="C10" s="50">
        <v>96.1</v>
      </c>
      <c r="D10" s="25">
        <v>2839</v>
      </c>
      <c r="E10" s="50">
        <v>96.1</v>
      </c>
      <c r="F10" s="24">
        <v>961</v>
      </c>
      <c r="G10" s="50">
        <v>97.4</v>
      </c>
      <c r="H10" s="24">
        <v>827</v>
      </c>
      <c r="I10" s="50">
        <v>94.7</v>
      </c>
    </row>
    <row r="11" spans="1:9" x14ac:dyDescent="0.25">
      <c r="A11" s="59" t="s">
        <v>4</v>
      </c>
      <c r="B11" s="25">
        <v>999</v>
      </c>
      <c r="C11" s="50">
        <v>98.9</v>
      </c>
      <c r="D11" s="25">
        <v>2710</v>
      </c>
      <c r="E11" s="50">
        <v>96.3</v>
      </c>
      <c r="F11" s="24">
        <v>900</v>
      </c>
      <c r="G11" s="50">
        <v>97.5</v>
      </c>
      <c r="H11" s="24">
        <v>914</v>
      </c>
      <c r="I11" s="50">
        <v>96.6</v>
      </c>
    </row>
    <row r="12" spans="1:9" x14ac:dyDescent="0.25">
      <c r="A12" s="59" t="s">
        <v>9</v>
      </c>
      <c r="B12" s="24">
        <v>392</v>
      </c>
      <c r="C12" s="50">
        <v>98.7</v>
      </c>
      <c r="D12" s="25">
        <v>1031</v>
      </c>
      <c r="E12" s="50">
        <v>95.9</v>
      </c>
      <c r="F12" s="24">
        <v>361</v>
      </c>
      <c r="G12" s="50">
        <v>98.1</v>
      </c>
      <c r="H12" s="24">
        <v>160</v>
      </c>
      <c r="I12" s="50">
        <v>97</v>
      </c>
    </row>
    <row r="13" spans="1:9" x14ac:dyDescent="0.25">
      <c r="A13" s="59" t="s">
        <v>14</v>
      </c>
      <c r="B13" s="25">
        <v>2251</v>
      </c>
      <c r="C13" s="50">
        <v>91.1</v>
      </c>
      <c r="D13" s="25">
        <v>6544</v>
      </c>
      <c r="E13" s="50">
        <v>88.9</v>
      </c>
      <c r="F13" s="25">
        <v>2148</v>
      </c>
      <c r="G13" s="50">
        <v>91.1</v>
      </c>
      <c r="H13" s="24">
        <v>2358</v>
      </c>
      <c r="I13" s="50">
        <v>86.8</v>
      </c>
    </row>
    <row r="14" spans="1:9" x14ac:dyDescent="0.25">
      <c r="A14" s="59" t="s">
        <v>10</v>
      </c>
      <c r="B14" s="24">
        <v>689</v>
      </c>
      <c r="C14" s="50">
        <v>98.2</v>
      </c>
      <c r="D14" s="25">
        <v>1894</v>
      </c>
      <c r="E14" s="50">
        <v>96.8</v>
      </c>
      <c r="F14" s="24">
        <v>604</v>
      </c>
      <c r="G14" s="50">
        <v>95</v>
      </c>
      <c r="H14" s="24">
        <v>633</v>
      </c>
      <c r="I14" s="50">
        <v>98.1</v>
      </c>
    </row>
    <row r="15" spans="1:9" x14ac:dyDescent="0.25">
      <c r="A15" s="59" t="s">
        <v>12</v>
      </c>
      <c r="B15" s="25">
        <v>654</v>
      </c>
      <c r="C15" s="50">
        <v>93.6</v>
      </c>
      <c r="D15" s="25">
        <v>1822</v>
      </c>
      <c r="E15" s="50">
        <v>91.4</v>
      </c>
      <c r="F15" s="25">
        <v>593</v>
      </c>
      <c r="G15" s="50">
        <v>93.2</v>
      </c>
      <c r="H15" s="25">
        <v>566</v>
      </c>
      <c r="I15" s="50">
        <v>91.1</v>
      </c>
    </row>
    <row r="16" spans="1:9" x14ac:dyDescent="0.25">
      <c r="A16" s="59" t="s">
        <v>11</v>
      </c>
      <c r="B16" s="24">
        <v>1376</v>
      </c>
      <c r="C16" s="50">
        <v>97.3</v>
      </c>
      <c r="D16" s="25">
        <v>3569</v>
      </c>
      <c r="E16" s="50">
        <v>97.2</v>
      </c>
      <c r="F16" s="24">
        <v>1155</v>
      </c>
      <c r="G16" s="50">
        <v>97.3</v>
      </c>
      <c r="H16" s="24">
        <v>1051</v>
      </c>
      <c r="I16" s="50">
        <v>96.4</v>
      </c>
    </row>
    <row r="17" spans="1:9" x14ac:dyDescent="0.25">
      <c r="A17" s="59" t="s">
        <v>109</v>
      </c>
      <c r="B17" s="25">
        <v>1493</v>
      </c>
      <c r="C17" s="50">
        <v>95</v>
      </c>
      <c r="D17" s="25">
        <v>3949</v>
      </c>
      <c r="E17" s="50">
        <v>94.6</v>
      </c>
      <c r="F17" s="25">
        <v>1337</v>
      </c>
      <c r="G17" s="50">
        <v>95.8</v>
      </c>
      <c r="H17" s="24">
        <v>1153</v>
      </c>
      <c r="I17" s="50">
        <v>94.5</v>
      </c>
    </row>
    <row r="18" spans="1:9" x14ac:dyDescent="0.25">
      <c r="A18" s="59" t="s">
        <v>18</v>
      </c>
      <c r="B18" s="25">
        <v>1375</v>
      </c>
      <c r="C18" s="50">
        <v>71.3</v>
      </c>
      <c r="D18" s="25">
        <v>4442</v>
      </c>
      <c r="E18" s="50">
        <v>80.599999999999994</v>
      </c>
      <c r="F18" s="25">
        <v>1500</v>
      </c>
      <c r="G18" s="50">
        <v>84.3</v>
      </c>
      <c r="H18" s="24">
        <v>1521</v>
      </c>
      <c r="I18" s="50">
        <v>83.9</v>
      </c>
    </row>
    <row r="19" spans="1:9" x14ac:dyDescent="0.25">
      <c r="A19" s="59" t="s">
        <v>8</v>
      </c>
      <c r="B19" s="25">
        <v>2125</v>
      </c>
      <c r="C19" s="50">
        <v>95.8</v>
      </c>
      <c r="D19" s="25">
        <v>5953</v>
      </c>
      <c r="E19" s="50">
        <v>90.3</v>
      </c>
      <c r="F19" s="25">
        <v>2029</v>
      </c>
      <c r="G19" s="50">
        <v>91.5</v>
      </c>
      <c r="H19" s="24">
        <v>2003</v>
      </c>
      <c r="I19" s="50">
        <v>88.4</v>
      </c>
    </row>
    <row r="20" spans="1:9" x14ac:dyDescent="0.25">
      <c r="A20" s="59" t="s">
        <v>3</v>
      </c>
      <c r="B20" s="25">
        <v>1341</v>
      </c>
      <c r="C20" s="50">
        <v>99.3</v>
      </c>
      <c r="D20" s="25">
        <v>3683</v>
      </c>
      <c r="E20" s="50">
        <v>98</v>
      </c>
      <c r="F20" s="25">
        <v>1277</v>
      </c>
      <c r="G20" s="50">
        <v>98</v>
      </c>
      <c r="H20" s="24">
        <v>1162</v>
      </c>
      <c r="I20" s="50">
        <v>96.4</v>
      </c>
    </row>
    <row r="21" spans="1:9" x14ac:dyDescent="0.25">
      <c r="A21" s="59" t="s">
        <v>13</v>
      </c>
      <c r="B21" s="25">
        <v>1459</v>
      </c>
      <c r="C21" s="50">
        <v>91.1</v>
      </c>
      <c r="D21" s="25">
        <v>3771</v>
      </c>
      <c r="E21" s="50">
        <v>84.4</v>
      </c>
      <c r="F21" s="25">
        <v>1205</v>
      </c>
      <c r="G21" s="50">
        <v>83.9</v>
      </c>
      <c r="H21" s="24">
        <v>1426</v>
      </c>
      <c r="I21" s="50">
        <v>89.7</v>
      </c>
    </row>
    <row r="22" spans="1:9" x14ac:dyDescent="0.25">
      <c r="A22" s="59" t="s">
        <v>17</v>
      </c>
      <c r="B22" s="25">
        <v>4111</v>
      </c>
      <c r="C22" s="50">
        <v>89.4</v>
      </c>
      <c r="D22" s="25">
        <v>9782</v>
      </c>
      <c r="E22" s="50">
        <v>83.6</v>
      </c>
      <c r="F22" s="25">
        <v>3478</v>
      </c>
      <c r="G22" s="50">
        <v>85.3</v>
      </c>
      <c r="H22" s="24">
        <v>3496</v>
      </c>
      <c r="I22" s="50">
        <v>83</v>
      </c>
    </row>
    <row r="23" spans="1:9" x14ac:dyDescent="0.25">
      <c r="A23" s="59" t="s">
        <v>19</v>
      </c>
      <c r="B23" s="24">
        <v>896</v>
      </c>
      <c r="C23" s="50">
        <v>78.599999999999994</v>
      </c>
      <c r="D23" s="25">
        <v>2334</v>
      </c>
      <c r="E23" s="50">
        <v>67.099999999999994</v>
      </c>
      <c r="F23" s="24">
        <v>880</v>
      </c>
      <c r="G23" s="50">
        <v>75.3</v>
      </c>
      <c r="H23" s="24">
        <v>835</v>
      </c>
      <c r="I23" s="50">
        <v>67.599999999999994</v>
      </c>
    </row>
    <row r="24" spans="1:9" x14ac:dyDescent="0.25">
      <c r="A24" s="59" t="s">
        <v>15</v>
      </c>
      <c r="B24" s="24">
        <v>816</v>
      </c>
      <c r="C24" s="50">
        <v>95.8</v>
      </c>
      <c r="D24" s="25">
        <v>2101</v>
      </c>
      <c r="E24" s="50">
        <v>93.5</v>
      </c>
      <c r="F24" s="24">
        <v>411</v>
      </c>
      <c r="G24" s="50">
        <v>92</v>
      </c>
      <c r="H24" s="24">
        <v>824</v>
      </c>
      <c r="I24" s="50">
        <v>93.3</v>
      </c>
    </row>
    <row r="25" spans="1:9" x14ac:dyDescent="0.25">
      <c r="A25" s="59" t="s">
        <v>20</v>
      </c>
      <c r="B25" s="25">
        <v>1003</v>
      </c>
      <c r="C25" s="50">
        <v>92.6</v>
      </c>
      <c r="D25" s="25">
        <v>3164</v>
      </c>
      <c r="E25" s="50">
        <v>91.2</v>
      </c>
      <c r="F25" s="25">
        <v>1144</v>
      </c>
      <c r="G25" s="50">
        <v>98</v>
      </c>
      <c r="H25" s="24">
        <v>1060</v>
      </c>
      <c r="I25" s="50">
        <v>91.5</v>
      </c>
    </row>
    <row r="26" spans="1:9" x14ac:dyDescent="0.25">
      <c r="A26" s="59" t="s">
        <v>5</v>
      </c>
      <c r="B26" s="25">
        <v>1153</v>
      </c>
      <c r="C26" s="50">
        <v>69.900000000000006</v>
      </c>
      <c r="D26" s="25">
        <v>3618</v>
      </c>
      <c r="E26" s="50">
        <v>81.7</v>
      </c>
      <c r="F26" s="24">
        <v>1233</v>
      </c>
      <c r="G26" s="50">
        <v>81.8</v>
      </c>
      <c r="H26" s="24">
        <v>1162</v>
      </c>
      <c r="I26" s="50">
        <v>94.8</v>
      </c>
    </row>
    <row r="27" spans="1:9" x14ac:dyDescent="0.25">
      <c r="A27" s="59" t="s">
        <v>2</v>
      </c>
      <c r="B27" s="25">
        <v>1154</v>
      </c>
      <c r="C27" s="50">
        <v>98.8</v>
      </c>
      <c r="D27" s="25">
        <v>3034</v>
      </c>
      <c r="E27" s="50">
        <v>97.2</v>
      </c>
      <c r="F27" s="25">
        <v>1105</v>
      </c>
      <c r="G27" s="50">
        <v>98.1</v>
      </c>
      <c r="H27" s="24">
        <v>1251</v>
      </c>
      <c r="I27" s="50">
        <v>97.1</v>
      </c>
    </row>
    <row r="28" spans="1:9" x14ac:dyDescent="0.25">
      <c r="A28" s="59" t="s">
        <v>53</v>
      </c>
      <c r="B28" s="25">
        <v>6219</v>
      </c>
      <c r="C28" s="50">
        <v>83.4</v>
      </c>
      <c r="D28" s="25">
        <v>19066</v>
      </c>
      <c r="E28" s="50">
        <v>84.7</v>
      </c>
      <c r="F28" s="25">
        <v>6524</v>
      </c>
      <c r="G28" s="50">
        <v>88.3</v>
      </c>
      <c r="H28" s="24">
        <v>8322</v>
      </c>
      <c r="I28" s="50">
        <v>93.3</v>
      </c>
    </row>
    <row r="29" spans="1:9" ht="15.75" thickBot="1" x14ac:dyDescent="0.3">
      <c r="A29" s="60" t="s">
        <v>1</v>
      </c>
      <c r="B29" s="26">
        <v>3070</v>
      </c>
      <c r="C29" s="51">
        <v>93.8</v>
      </c>
      <c r="D29" s="26">
        <v>8205</v>
      </c>
      <c r="E29" s="51">
        <v>91.4</v>
      </c>
      <c r="F29" s="26">
        <v>2744</v>
      </c>
      <c r="G29" s="51">
        <v>93.8</v>
      </c>
      <c r="H29" s="27">
        <v>2509</v>
      </c>
      <c r="I29" s="51">
        <v>94.9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67"/>
  <sheetViews>
    <sheetView zoomScaleNormal="100" workbookViewId="0">
      <selection activeCell="K14" sqref="K14"/>
    </sheetView>
  </sheetViews>
  <sheetFormatPr defaultRowHeight="15" x14ac:dyDescent="0.25"/>
  <cols>
    <col min="1" max="1" width="3.42578125" bestFit="1" customWidth="1"/>
    <col min="2" max="2" width="63.140625" customWidth="1"/>
    <col min="3" max="8" width="15.7109375" customWidth="1"/>
  </cols>
  <sheetData>
    <row r="1" spans="1:11" x14ac:dyDescent="0.25">
      <c r="A1" s="6" t="s">
        <v>363</v>
      </c>
    </row>
    <row r="3" spans="1:11" x14ac:dyDescent="0.25">
      <c r="A3" s="28"/>
      <c r="B3" s="29"/>
      <c r="C3" s="116" t="s">
        <v>70</v>
      </c>
      <c r="D3" s="116"/>
      <c r="E3" s="116" t="s">
        <v>71</v>
      </c>
      <c r="F3" s="116"/>
      <c r="G3" s="116" t="s">
        <v>100</v>
      </c>
      <c r="H3" s="116"/>
      <c r="K3" s="7"/>
    </row>
    <row r="4" spans="1:11" x14ac:dyDescent="0.25">
      <c r="A4" s="67" t="s">
        <v>72</v>
      </c>
      <c r="B4" s="66" t="s">
        <v>73</v>
      </c>
      <c r="C4" s="85" t="s">
        <v>74</v>
      </c>
      <c r="D4" s="85" t="s">
        <v>101</v>
      </c>
      <c r="E4" s="85" t="s">
        <v>74</v>
      </c>
      <c r="F4" s="85" t="s">
        <v>101</v>
      </c>
      <c r="G4" s="85" t="s">
        <v>74</v>
      </c>
      <c r="H4" s="85" t="s">
        <v>101</v>
      </c>
      <c r="K4" s="7"/>
    </row>
    <row r="5" spans="1:11" x14ac:dyDescent="0.25">
      <c r="A5" s="67">
        <v>1</v>
      </c>
      <c r="B5" s="66" t="s">
        <v>374</v>
      </c>
      <c r="C5" s="117">
        <v>123859</v>
      </c>
      <c r="D5" s="117"/>
      <c r="E5" s="117">
        <v>37461</v>
      </c>
      <c r="F5" s="117"/>
      <c r="G5" s="118">
        <v>7646</v>
      </c>
      <c r="H5" s="118"/>
    </row>
    <row r="6" spans="1:11" x14ac:dyDescent="0.25">
      <c r="A6" s="67">
        <v>2</v>
      </c>
      <c r="B6" s="66" t="s">
        <v>75</v>
      </c>
      <c r="C6" s="65">
        <v>51403</v>
      </c>
      <c r="D6" s="65">
        <v>48358</v>
      </c>
      <c r="E6" s="65">
        <v>6460</v>
      </c>
      <c r="F6" s="65">
        <v>6980</v>
      </c>
      <c r="G6" s="65">
        <v>1526</v>
      </c>
      <c r="H6" s="65">
        <v>2524</v>
      </c>
      <c r="I6" s="83"/>
    </row>
    <row r="7" spans="1:11" x14ac:dyDescent="0.25">
      <c r="A7" s="67">
        <v>3</v>
      </c>
      <c r="B7" s="66" t="s">
        <v>375</v>
      </c>
      <c r="C7" s="65">
        <v>50284</v>
      </c>
      <c r="D7" s="65">
        <v>47117</v>
      </c>
      <c r="E7" s="65">
        <v>5673</v>
      </c>
      <c r="F7" s="65">
        <v>6230</v>
      </c>
      <c r="G7" s="65">
        <v>1098</v>
      </c>
      <c r="H7" s="65">
        <v>1552</v>
      </c>
      <c r="I7" s="83"/>
    </row>
    <row r="8" spans="1:11" ht="17.25" customHeight="1" x14ac:dyDescent="0.25">
      <c r="A8" s="67">
        <v>3</v>
      </c>
      <c r="B8" s="10" t="s">
        <v>76</v>
      </c>
      <c r="C8" s="65">
        <v>30436</v>
      </c>
      <c r="D8" s="65">
        <v>28818</v>
      </c>
      <c r="E8" s="65">
        <v>3907</v>
      </c>
      <c r="F8" s="65">
        <v>4037</v>
      </c>
      <c r="G8" s="65">
        <v>648</v>
      </c>
      <c r="H8" s="65">
        <v>1068</v>
      </c>
      <c r="I8" s="82"/>
    </row>
    <row r="9" spans="1:11" x14ac:dyDescent="0.25">
      <c r="A9" s="67">
        <v>4</v>
      </c>
      <c r="B9" s="10" t="s">
        <v>373</v>
      </c>
      <c r="C9" s="65">
        <v>17914</v>
      </c>
      <c r="D9" s="65">
        <v>16797</v>
      </c>
      <c r="E9" s="65">
        <v>1477</v>
      </c>
      <c r="F9" s="65">
        <v>1854</v>
      </c>
      <c r="G9" s="65">
        <v>414</v>
      </c>
      <c r="H9" s="65">
        <v>356</v>
      </c>
    </row>
    <row r="10" spans="1:11" x14ac:dyDescent="0.25">
      <c r="A10" s="67">
        <v>5</v>
      </c>
      <c r="B10" s="10" t="s">
        <v>77</v>
      </c>
      <c r="C10" s="65">
        <v>1934</v>
      </c>
      <c r="D10" s="65">
        <v>1502</v>
      </c>
      <c r="E10" s="65">
        <v>289</v>
      </c>
      <c r="F10" s="65">
        <v>339</v>
      </c>
      <c r="G10" s="65">
        <v>36</v>
      </c>
      <c r="H10" s="65">
        <v>128</v>
      </c>
    </row>
    <row r="11" spans="1:11" x14ac:dyDescent="0.25">
      <c r="A11" s="67">
        <v>6</v>
      </c>
      <c r="B11" s="66" t="s">
        <v>78</v>
      </c>
      <c r="C11" s="65">
        <v>51353</v>
      </c>
      <c r="D11" s="65">
        <v>48310</v>
      </c>
      <c r="E11" s="65">
        <v>6456</v>
      </c>
      <c r="F11" s="65">
        <v>6978</v>
      </c>
      <c r="G11" s="65">
        <v>1526</v>
      </c>
      <c r="H11" s="65">
        <v>2523</v>
      </c>
    </row>
    <row r="12" spans="1:11" x14ac:dyDescent="0.25">
      <c r="A12" s="67">
        <v>7</v>
      </c>
      <c r="B12" s="66" t="s">
        <v>79</v>
      </c>
      <c r="C12" s="65">
        <v>159</v>
      </c>
      <c r="D12" s="65">
        <v>485</v>
      </c>
      <c r="E12" s="65">
        <v>55</v>
      </c>
      <c r="F12" s="65">
        <v>162</v>
      </c>
      <c r="G12" s="65">
        <v>8</v>
      </c>
      <c r="H12" s="65">
        <v>43</v>
      </c>
    </row>
    <row r="13" spans="1:11" x14ac:dyDescent="0.25">
      <c r="A13" s="67">
        <v>8</v>
      </c>
      <c r="B13" s="66" t="s">
        <v>80</v>
      </c>
      <c r="C13" s="65">
        <v>29</v>
      </c>
      <c r="D13" s="65">
        <v>135</v>
      </c>
      <c r="E13" s="65">
        <v>5</v>
      </c>
      <c r="F13" s="65">
        <v>32</v>
      </c>
      <c r="G13" s="65">
        <v>2</v>
      </c>
      <c r="H13" s="65">
        <v>17</v>
      </c>
    </row>
    <row r="14" spans="1:11" x14ac:dyDescent="0.25">
      <c r="A14" s="67">
        <v>9</v>
      </c>
      <c r="B14" s="66" t="s">
        <v>81</v>
      </c>
      <c r="C14" s="65">
        <v>8444</v>
      </c>
      <c r="D14" s="65">
        <v>7525</v>
      </c>
      <c r="E14" s="65">
        <v>0</v>
      </c>
      <c r="F14" s="65">
        <v>1</v>
      </c>
      <c r="G14" s="65">
        <v>0</v>
      </c>
      <c r="H14" s="65">
        <v>0</v>
      </c>
    </row>
    <row r="15" spans="1:11" x14ac:dyDescent="0.25">
      <c r="A15" s="67">
        <v>10</v>
      </c>
      <c r="B15" s="66" t="s">
        <v>82</v>
      </c>
      <c r="C15" s="65">
        <v>7</v>
      </c>
      <c r="D15" s="65">
        <v>4</v>
      </c>
      <c r="E15" s="65">
        <v>0</v>
      </c>
      <c r="F15" s="65">
        <v>0</v>
      </c>
      <c r="G15" s="65">
        <v>0</v>
      </c>
      <c r="H15" s="65">
        <v>0</v>
      </c>
    </row>
    <row r="16" spans="1:11" x14ac:dyDescent="0.25">
      <c r="A16" s="67">
        <v>11</v>
      </c>
      <c r="B16" s="66" t="s">
        <v>83</v>
      </c>
      <c r="C16" s="65">
        <v>8559</v>
      </c>
      <c r="D16" s="65">
        <v>7642</v>
      </c>
      <c r="E16" s="65">
        <v>0</v>
      </c>
      <c r="F16" s="65">
        <v>1</v>
      </c>
      <c r="G16" s="65">
        <v>0</v>
      </c>
      <c r="H16" s="65">
        <v>0</v>
      </c>
    </row>
    <row r="17" spans="1:8" x14ac:dyDescent="0.25">
      <c r="A17" s="67">
        <v>12</v>
      </c>
      <c r="B17" s="66" t="s">
        <v>380</v>
      </c>
      <c r="C17" s="65">
        <v>8409</v>
      </c>
      <c r="D17" s="65">
        <v>6999</v>
      </c>
      <c r="E17" s="65">
        <v>0</v>
      </c>
      <c r="F17" s="65">
        <v>1</v>
      </c>
      <c r="G17" s="65">
        <v>0</v>
      </c>
      <c r="H17" s="65">
        <v>0</v>
      </c>
    </row>
    <row r="18" spans="1:8" x14ac:dyDescent="0.25">
      <c r="A18" s="67">
        <v>13</v>
      </c>
      <c r="B18" s="66" t="s">
        <v>84</v>
      </c>
      <c r="C18" s="65">
        <v>0</v>
      </c>
      <c r="D18" s="65">
        <v>4911</v>
      </c>
      <c r="E18" s="65">
        <v>0</v>
      </c>
      <c r="F18" s="65">
        <v>8</v>
      </c>
      <c r="G18" s="65">
        <v>0</v>
      </c>
      <c r="H18" s="65">
        <v>0</v>
      </c>
    </row>
    <row r="19" spans="1:8" x14ac:dyDescent="0.25">
      <c r="A19" s="67">
        <v>14</v>
      </c>
      <c r="B19" s="66" t="s">
        <v>85</v>
      </c>
      <c r="C19" s="65">
        <v>0</v>
      </c>
      <c r="D19" s="65">
        <v>6640</v>
      </c>
      <c r="E19" s="65">
        <v>0</v>
      </c>
      <c r="F19" s="65">
        <v>330</v>
      </c>
      <c r="G19" s="65">
        <v>0</v>
      </c>
      <c r="H19" s="65">
        <v>19</v>
      </c>
    </row>
    <row r="20" spans="1:8" x14ac:dyDescent="0.25">
      <c r="A20" s="67">
        <v>15</v>
      </c>
      <c r="B20" s="66" t="s">
        <v>86</v>
      </c>
      <c r="C20" s="65">
        <v>0</v>
      </c>
      <c r="D20" s="65">
        <v>8259</v>
      </c>
      <c r="E20" s="65">
        <v>0</v>
      </c>
      <c r="F20" s="65">
        <v>3003</v>
      </c>
      <c r="G20" s="65">
        <v>0</v>
      </c>
      <c r="H20" s="65">
        <v>1139</v>
      </c>
    </row>
    <row r="21" spans="1:8" x14ac:dyDescent="0.25">
      <c r="A21" s="67">
        <v>16</v>
      </c>
      <c r="B21" s="66" t="s">
        <v>87</v>
      </c>
      <c r="C21" s="65">
        <v>0</v>
      </c>
      <c r="D21" s="65">
        <v>7787</v>
      </c>
      <c r="E21" s="65">
        <v>0</v>
      </c>
      <c r="F21" s="65">
        <v>3583</v>
      </c>
      <c r="G21" s="65">
        <v>0</v>
      </c>
      <c r="H21" s="65">
        <v>870</v>
      </c>
    </row>
    <row r="22" spans="1:8" x14ac:dyDescent="0.25">
      <c r="A22" s="67">
        <v>17</v>
      </c>
      <c r="B22" s="66" t="s">
        <v>88</v>
      </c>
      <c r="C22" s="65">
        <v>5304</v>
      </c>
      <c r="D22" s="65">
        <v>4205</v>
      </c>
      <c r="E22" s="65">
        <v>117</v>
      </c>
      <c r="F22" s="65">
        <v>7</v>
      </c>
      <c r="G22" s="65">
        <v>0</v>
      </c>
      <c r="H22" s="65">
        <v>1</v>
      </c>
    </row>
    <row r="23" spans="1:8" x14ac:dyDescent="0.25">
      <c r="A23" s="67">
        <v>18</v>
      </c>
      <c r="B23" s="66" t="s">
        <v>89</v>
      </c>
      <c r="C23" s="65">
        <v>6293</v>
      </c>
      <c r="D23" s="65">
        <v>5948</v>
      </c>
      <c r="E23" s="65">
        <v>542</v>
      </c>
      <c r="F23" s="65">
        <v>237</v>
      </c>
      <c r="G23" s="65">
        <v>11</v>
      </c>
      <c r="H23" s="65">
        <v>13</v>
      </c>
    </row>
    <row r="24" spans="1:8" x14ac:dyDescent="0.25">
      <c r="A24" s="67">
        <v>19</v>
      </c>
      <c r="B24" s="66" t="s">
        <v>90</v>
      </c>
      <c r="C24" s="65">
        <v>7503</v>
      </c>
      <c r="D24" s="65">
        <v>9117</v>
      </c>
      <c r="E24" s="65">
        <v>3198</v>
      </c>
      <c r="F24" s="65">
        <v>2957</v>
      </c>
      <c r="G24" s="65">
        <v>444</v>
      </c>
      <c r="H24" s="65">
        <v>1007</v>
      </c>
    </row>
    <row r="25" spans="1:8" x14ac:dyDescent="0.25">
      <c r="A25" s="67">
        <v>20</v>
      </c>
      <c r="B25" s="66" t="s">
        <v>91</v>
      </c>
      <c r="C25" s="65">
        <v>1867</v>
      </c>
      <c r="D25" s="65">
        <v>7631</v>
      </c>
      <c r="E25" s="65">
        <v>781</v>
      </c>
      <c r="F25" s="65">
        <v>3731</v>
      </c>
      <c r="G25" s="65">
        <v>459</v>
      </c>
      <c r="H25" s="65">
        <v>977</v>
      </c>
    </row>
    <row r="26" spans="1:8" x14ac:dyDescent="0.25">
      <c r="A26" s="67">
        <v>21</v>
      </c>
      <c r="B26" s="66" t="s">
        <v>92</v>
      </c>
      <c r="C26" s="65">
        <v>0</v>
      </c>
      <c r="D26" s="65">
        <v>17681</v>
      </c>
      <c r="E26" s="65">
        <v>0</v>
      </c>
      <c r="F26" s="65">
        <v>5911</v>
      </c>
      <c r="G26" s="65">
        <v>0</v>
      </c>
      <c r="H26" s="65">
        <v>2316</v>
      </c>
    </row>
    <row r="27" spans="1:8" x14ac:dyDescent="0.25">
      <c r="A27" s="67">
        <v>22</v>
      </c>
      <c r="B27" s="66" t="s">
        <v>93</v>
      </c>
      <c r="C27" s="65">
        <v>1028</v>
      </c>
      <c r="D27" s="65">
        <v>563</v>
      </c>
      <c r="E27" s="65">
        <v>85</v>
      </c>
      <c r="F27" s="65">
        <v>57</v>
      </c>
      <c r="G27" s="65">
        <v>0</v>
      </c>
      <c r="H27" s="65">
        <v>0</v>
      </c>
    </row>
    <row r="28" spans="1:8" x14ac:dyDescent="0.25">
      <c r="A28" s="67">
        <v>24</v>
      </c>
      <c r="B28" s="66" t="s">
        <v>94</v>
      </c>
      <c r="C28" s="65">
        <v>149</v>
      </c>
      <c r="D28" s="65">
        <v>93</v>
      </c>
      <c r="E28" s="65">
        <v>20</v>
      </c>
      <c r="F28" s="65">
        <v>9</v>
      </c>
      <c r="G28" s="65">
        <v>0</v>
      </c>
      <c r="H28" s="65">
        <v>0</v>
      </c>
    </row>
    <row r="29" spans="1:8" x14ac:dyDescent="0.25">
      <c r="A29" s="67">
        <v>25</v>
      </c>
      <c r="B29" s="66" t="s">
        <v>95</v>
      </c>
      <c r="C29" s="65">
        <v>892</v>
      </c>
      <c r="D29" s="65">
        <v>508</v>
      </c>
      <c r="E29" s="65">
        <v>390</v>
      </c>
      <c r="F29" s="65">
        <v>210</v>
      </c>
      <c r="G29" s="65">
        <v>46</v>
      </c>
      <c r="H29" s="65">
        <v>45</v>
      </c>
    </row>
    <row r="30" spans="1:8" x14ac:dyDescent="0.25">
      <c r="A30" s="67">
        <v>26</v>
      </c>
      <c r="B30" s="66" t="s">
        <v>96</v>
      </c>
      <c r="C30" s="65">
        <v>12377</v>
      </c>
      <c r="D30" s="65">
        <v>11627</v>
      </c>
      <c r="E30" s="65">
        <v>2755</v>
      </c>
      <c r="F30" s="65">
        <v>2794</v>
      </c>
      <c r="G30" s="65">
        <v>406</v>
      </c>
      <c r="H30" s="65">
        <v>750</v>
      </c>
    </row>
    <row r="31" spans="1:8" x14ac:dyDescent="0.25">
      <c r="A31" s="67">
        <v>27</v>
      </c>
      <c r="B31" s="66" t="s">
        <v>97</v>
      </c>
      <c r="C31" s="65">
        <v>50764</v>
      </c>
      <c r="D31" s="65">
        <v>47573</v>
      </c>
      <c r="E31" s="65">
        <v>4340</v>
      </c>
      <c r="F31" s="65">
        <v>4805</v>
      </c>
      <c r="G31" s="65">
        <v>719</v>
      </c>
      <c r="H31" s="65">
        <v>986</v>
      </c>
    </row>
    <row r="32" spans="1:8" x14ac:dyDescent="0.25">
      <c r="A32" s="67">
        <v>28</v>
      </c>
      <c r="B32" s="66" t="s">
        <v>98</v>
      </c>
      <c r="C32" s="65">
        <v>47347</v>
      </c>
      <c r="D32" s="65">
        <v>44969</v>
      </c>
      <c r="E32" s="65">
        <v>2582</v>
      </c>
      <c r="F32" s="65">
        <v>3100</v>
      </c>
      <c r="G32" s="65">
        <v>228</v>
      </c>
      <c r="H32" s="65">
        <v>385</v>
      </c>
    </row>
    <row r="33" spans="1:8" x14ac:dyDescent="0.25">
      <c r="A33" s="67">
        <v>29</v>
      </c>
      <c r="B33" s="66" t="s">
        <v>99</v>
      </c>
      <c r="C33" s="65">
        <v>50849</v>
      </c>
      <c r="D33" s="65">
        <v>47634</v>
      </c>
      <c r="E33" s="65">
        <v>4518</v>
      </c>
      <c r="F33" s="65">
        <v>4966</v>
      </c>
      <c r="G33" s="65">
        <v>923</v>
      </c>
      <c r="H33" s="65">
        <v>1355</v>
      </c>
    </row>
    <row r="34" spans="1:8" x14ac:dyDescent="0.25">
      <c r="A34" s="67">
        <v>30</v>
      </c>
      <c r="B34" s="68" t="s">
        <v>303</v>
      </c>
      <c r="C34" s="68">
        <v>1657</v>
      </c>
      <c r="D34" s="68">
        <v>3222</v>
      </c>
      <c r="E34" s="81">
        <v>542</v>
      </c>
      <c r="F34" s="81">
        <v>979</v>
      </c>
      <c r="G34" s="81">
        <v>123</v>
      </c>
      <c r="H34" s="81">
        <v>382</v>
      </c>
    </row>
    <row r="35" spans="1:8" x14ac:dyDescent="0.25">
      <c r="A35" s="67">
        <v>31</v>
      </c>
      <c r="B35" s="68" t="s">
        <v>304</v>
      </c>
      <c r="C35" s="81">
        <v>558</v>
      </c>
      <c r="D35" s="81">
        <v>407</v>
      </c>
      <c r="E35" s="81">
        <v>155</v>
      </c>
      <c r="F35" s="81">
        <v>85</v>
      </c>
      <c r="G35" s="81">
        <v>21</v>
      </c>
      <c r="H35" s="81">
        <v>25</v>
      </c>
    </row>
    <row r="36" spans="1:8" x14ac:dyDescent="0.25">
      <c r="A36" s="67">
        <v>32</v>
      </c>
      <c r="B36" s="68" t="s">
        <v>305</v>
      </c>
      <c r="C36" s="81">
        <v>46</v>
      </c>
      <c r="D36" s="81">
        <v>45</v>
      </c>
      <c r="E36" s="81">
        <v>4</v>
      </c>
      <c r="F36" s="81">
        <v>8</v>
      </c>
      <c r="G36" s="81">
        <v>0</v>
      </c>
      <c r="H36" s="81">
        <v>3</v>
      </c>
    </row>
    <row r="37" spans="1:8" x14ac:dyDescent="0.25">
      <c r="A37" s="67">
        <v>33</v>
      </c>
      <c r="B37" s="68" t="s">
        <v>306</v>
      </c>
      <c r="C37" s="81">
        <v>10094</v>
      </c>
      <c r="D37" s="81">
        <v>7571</v>
      </c>
      <c r="E37" s="81">
        <v>656</v>
      </c>
      <c r="F37" s="81">
        <v>645</v>
      </c>
      <c r="G37" s="81">
        <v>48</v>
      </c>
      <c r="H37" s="81">
        <v>93</v>
      </c>
    </row>
    <row r="38" spans="1:8" x14ac:dyDescent="0.25">
      <c r="A38" s="67">
        <v>34</v>
      </c>
      <c r="B38" s="68" t="s">
        <v>307</v>
      </c>
      <c r="C38" s="81">
        <v>9825</v>
      </c>
      <c r="D38" s="81">
        <v>12578</v>
      </c>
      <c r="E38" s="81">
        <v>1422</v>
      </c>
      <c r="F38" s="81">
        <v>2293</v>
      </c>
      <c r="G38" s="81">
        <v>508</v>
      </c>
      <c r="H38" s="81">
        <v>1214</v>
      </c>
    </row>
    <row r="39" spans="1:8" x14ac:dyDescent="0.25">
      <c r="A39" s="67">
        <v>35</v>
      </c>
      <c r="B39" s="68" t="s">
        <v>308</v>
      </c>
      <c r="C39" s="81">
        <v>881</v>
      </c>
      <c r="D39" s="81">
        <v>887</v>
      </c>
      <c r="E39" s="81">
        <v>42</v>
      </c>
      <c r="F39" s="81">
        <v>62</v>
      </c>
      <c r="G39" s="81">
        <v>12</v>
      </c>
      <c r="H39" s="81">
        <v>14</v>
      </c>
    </row>
    <row r="40" spans="1:8" x14ac:dyDescent="0.25">
      <c r="A40" s="67">
        <v>36</v>
      </c>
      <c r="B40" s="68" t="s">
        <v>309</v>
      </c>
      <c r="C40" s="81">
        <v>1298</v>
      </c>
      <c r="D40" s="81">
        <v>52</v>
      </c>
      <c r="E40" s="81">
        <v>164</v>
      </c>
      <c r="F40" s="81">
        <v>10</v>
      </c>
      <c r="G40" s="81">
        <v>49</v>
      </c>
      <c r="H40" s="81">
        <v>4</v>
      </c>
    </row>
    <row r="41" spans="1:8" x14ac:dyDescent="0.25">
      <c r="A41" s="67">
        <v>37</v>
      </c>
      <c r="B41" s="68" t="s">
        <v>310</v>
      </c>
      <c r="C41" s="81">
        <v>192</v>
      </c>
      <c r="D41" s="81">
        <v>149</v>
      </c>
      <c r="E41" s="81">
        <v>17</v>
      </c>
      <c r="F41" s="81">
        <v>13</v>
      </c>
      <c r="G41" s="81"/>
      <c r="H41" s="81">
        <v>2</v>
      </c>
    </row>
    <row r="42" spans="1:8" x14ac:dyDescent="0.25">
      <c r="A42" s="67">
        <v>38</v>
      </c>
      <c r="B42" s="68" t="s">
        <v>311</v>
      </c>
      <c r="C42" s="81">
        <v>7452</v>
      </c>
      <c r="D42" s="81">
        <v>5977</v>
      </c>
      <c r="E42" s="81">
        <v>231</v>
      </c>
      <c r="F42" s="81">
        <v>198</v>
      </c>
      <c r="G42" s="81">
        <v>56</v>
      </c>
      <c r="H42" s="81">
        <v>49</v>
      </c>
    </row>
    <row r="43" spans="1:8" x14ac:dyDescent="0.25">
      <c r="A43" s="67">
        <v>39</v>
      </c>
      <c r="B43" s="68" t="s">
        <v>312</v>
      </c>
      <c r="C43" s="81">
        <v>1490</v>
      </c>
      <c r="D43" s="81">
        <v>1177</v>
      </c>
      <c r="E43" s="81">
        <v>104</v>
      </c>
      <c r="F43" s="81">
        <v>86</v>
      </c>
      <c r="G43" s="81">
        <v>11</v>
      </c>
      <c r="H43" s="81">
        <v>22</v>
      </c>
    </row>
    <row r="44" spans="1:8" x14ac:dyDescent="0.25">
      <c r="A44" s="67">
        <v>40</v>
      </c>
      <c r="B44" s="106" t="s">
        <v>366</v>
      </c>
      <c r="C44" s="81">
        <v>11</v>
      </c>
      <c r="D44" s="81">
        <v>9</v>
      </c>
      <c r="E44" s="81">
        <v>11</v>
      </c>
      <c r="F44" s="81">
        <v>4</v>
      </c>
      <c r="G44" s="81">
        <v>1</v>
      </c>
      <c r="H44" s="81">
        <v>2</v>
      </c>
    </row>
    <row r="45" spans="1:8" x14ac:dyDescent="0.25">
      <c r="A45" s="67">
        <v>41</v>
      </c>
      <c r="B45" s="106" t="s">
        <v>367</v>
      </c>
      <c r="C45" s="81">
        <v>2</v>
      </c>
      <c r="D45" s="81">
        <v>3</v>
      </c>
      <c r="E45" s="81">
        <v>2</v>
      </c>
      <c r="F45" s="81"/>
      <c r="G45" s="81"/>
      <c r="H45" s="81"/>
    </row>
    <row r="46" spans="1:8" x14ac:dyDescent="0.25">
      <c r="A46" s="67">
        <v>42</v>
      </c>
      <c r="B46" s="106" t="s">
        <v>368</v>
      </c>
      <c r="C46" s="81">
        <v>517</v>
      </c>
      <c r="D46" s="81">
        <v>288</v>
      </c>
      <c r="E46" s="81">
        <v>220</v>
      </c>
      <c r="F46" s="81">
        <v>95</v>
      </c>
      <c r="G46" s="81">
        <v>124</v>
      </c>
      <c r="H46" s="81">
        <v>30</v>
      </c>
    </row>
    <row r="47" spans="1:8" x14ac:dyDescent="0.25">
      <c r="A47" s="67">
        <v>43</v>
      </c>
      <c r="B47" s="68" t="s">
        <v>329</v>
      </c>
      <c r="C47" s="81">
        <v>336</v>
      </c>
      <c r="D47" s="81">
        <v>316</v>
      </c>
      <c r="E47" s="81">
        <v>22</v>
      </c>
      <c r="F47" s="81">
        <v>24</v>
      </c>
      <c r="G47" s="81">
        <v>4</v>
      </c>
      <c r="H47" s="81">
        <v>4</v>
      </c>
    </row>
    <row r="48" spans="1:8" x14ac:dyDescent="0.25">
      <c r="A48" s="67">
        <v>44</v>
      </c>
      <c r="B48" s="68" t="s">
        <v>313</v>
      </c>
      <c r="C48" s="81">
        <v>5529</v>
      </c>
      <c r="D48" s="81">
        <v>2652</v>
      </c>
      <c r="E48" s="81">
        <v>57</v>
      </c>
      <c r="F48" s="81">
        <v>22</v>
      </c>
      <c r="G48" s="81">
        <v>2</v>
      </c>
      <c r="H48" s="81">
        <v>11</v>
      </c>
    </row>
    <row r="49" spans="1:8" x14ac:dyDescent="0.25">
      <c r="A49" s="67">
        <v>45</v>
      </c>
      <c r="B49" s="68" t="s">
        <v>371</v>
      </c>
      <c r="C49" s="81">
        <v>595</v>
      </c>
      <c r="D49" s="81">
        <v>257</v>
      </c>
      <c r="E49" s="81">
        <v>5</v>
      </c>
      <c r="F49" s="81">
        <v>2</v>
      </c>
      <c r="G49" s="81"/>
      <c r="H49" s="81">
        <v>1</v>
      </c>
    </row>
    <row r="50" spans="1:8" x14ac:dyDescent="0.25">
      <c r="A50" s="67">
        <v>46</v>
      </c>
      <c r="B50" s="68" t="s">
        <v>370</v>
      </c>
      <c r="C50" s="81">
        <v>234</v>
      </c>
      <c r="D50" s="81">
        <v>130</v>
      </c>
      <c r="E50" s="81">
        <v>21</v>
      </c>
      <c r="F50" s="81">
        <v>18</v>
      </c>
      <c r="G50" s="81">
        <v>3</v>
      </c>
      <c r="H50" s="81">
        <v>2</v>
      </c>
    </row>
    <row r="51" spans="1:8" x14ac:dyDescent="0.25">
      <c r="A51" s="67">
        <v>47</v>
      </c>
      <c r="B51" s="68" t="s">
        <v>369</v>
      </c>
      <c r="C51" s="81">
        <v>13</v>
      </c>
      <c r="D51" s="81">
        <v>5</v>
      </c>
      <c r="E51" s="81">
        <v>1</v>
      </c>
      <c r="F51" s="81">
        <v>1</v>
      </c>
      <c r="G51" s="81"/>
      <c r="H51" s="81"/>
    </row>
    <row r="52" spans="1:8" x14ac:dyDescent="0.25">
      <c r="A52" s="67">
        <v>48</v>
      </c>
      <c r="B52" s="68" t="s">
        <v>314</v>
      </c>
      <c r="C52" s="81">
        <v>1319</v>
      </c>
      <c r="D52" s="81">
        <v>793</v>
      </c>
      <c r="E52" s="81">
        <v>134</v>
      </c>
      <c r="F52" s="81">
        <v>110</v>
      </c>
      <c r="G52" s="81">
        <v>5</v>
      </c>
      <c r="H52" s="81">
        <v>2</v>
      </c>
    </row>
    <row r="53" spans="1:8" x14ac:dyDescent="0.25">
      <c r="A53" s="67">
        <v>49</v>
      </c>
      <c r="B53" s="68" t="s">
        <v>315</v>
      </c>
      <c r="C53" s="81">
        <v>694</v>
      </c>
      <c r="D53" s="81"/>
      <c r="E53" s="81">
        <v>9</v>
      </c>
      <c r="F53" s="81"/>
      <c r="G53" s="81">
        <v>3</v>
      </c>
      <c r="H53" s="81"/>
    </row>
    <row r="54" spans="1:8" x14ac:dyDescent="0.25">
      <c r="A54" s="67">
        <v>50</v>
      </c>
      <c r="B54" s="68" t="s">
        <v>316</v>
      </c>
      <c r="C54" s="81">
        <v>371</v>
      </c>
      <c r="D54" s="81">
        <v>14</v>
      </c>
      <c r="E54" s="81">
        <v>13</v>
      </c>
      <c r="F54" s="81">
        <v>1</v>
      </c>
      <c r="G54" s="81">
        <v>4</v>
      </c>
      <c r="H54" s="81">
        <v>1</v>
      </c>
    </row>
    <row r="55" spans="1:8" x14ac:dyDescent="0.25">
      <c r="A55" s="67">
        <v>51</v>
      </c>
      <c r="B55" s="68" t="s">
        <v>317</v>
      </c>
      <c r="C55" s="81">
        <v>380</v>
      </c>
      <c r="D55" s="81">
        <v>312</v>
      </c>
      <c r="E55" s="81">
        <v>22</v>
      </c>
      <c r="F55" s="81">
        <v>23</v>
      </c>
      <c r="G55" s="81">
        <v>6</v>
      </c>
      <c r="H55" s="81">
        <v>8</v>
      </c>
    </row>
    <row r="56" spans="1:8" x14ac:dyDescent="0.25">
      <c r="A56" s="67">
        <v>52</v>
      </c>
      <c r="B56" s="68" t="s">
        <v>318</v>
      </c>
      <c r="C56" s="81">
        <v>107</v>
      </c>
      <c r="D56" s="81">
        <v>87</v>
      </c>
      <c r="E56" s="81">
        <v>19</v>
      </c>
      <c r="F56" s="81">
        <v>15</v>
      </c>
      <c r="G56" s="81">
        <v>5</v>
      </c>
      <c r="H56" s="81">
        <v>14</v>
      </c>
    </row>
    <row r="57" spans="1:8" x14ac:dyDescent="0.25">
      <c r="A57" s="67">
        <v>53</v>
      </c>
      <c r="B57" s="68" t="s">
        <v>319</v>
      </c>
      <c r="C57" s="81">
        <v>84</v>
      </c>
      <c r="D57" s="81">
        <v>102</v>
      </c>
      <c r="E57" s="81">
        <v>12</v>
      </c>
      <c r="F57" s="81">
        <v>14</v>
      </c>
      <c r="G57" s="81">
        <v>1</v>
      </c>
      <c r="H57" s="81">
        <v>1</v>
      </c>
    </row>
    <row r="58" spans="1:8" x14ac:dyDescent="0.25">
      <c r="A58" s="67">
        <v>54</v>
      </c>
      <c r="B58" s="68" t="s">
        <v>320</v>
      </c>
      <c r="C58" s="81">
        <v>1476</v>
      </c>
      <c r="D58" s="81">
        <v>828</v>
      </c>
      <c r="E58" s="81">
        <v>143</v>
      </c>
      <c r="F58" s="81">
        <v>110</v>
      </c>
      <c r="G58" s="81">
        <v>44</v>
      </c>
      <c r="H58" s="81">
        <v>77</v>
      </c>
    </row>
    <row r="59" spans="1:8" x14ac:dyDescent="0.25">
      <c r="A59" s="67">
        <v>55</v>
      </c>
      <c r="B59" s="68" t="s">
        <v>321</v>
      </c>
      <c r="C59" s="81">
        <v>412</v>
      </c>
      <c r="D59" s="81">
        <v>248</v>
      </c>
      <c r="E59" s="81">
        <v>17</v>
      </c>
      <c r="F59" s="81">
        <v>13</v>
      </c>
      <c r="G59" s="81"/>
      <c r="H59" s="81"/>
    </row>
    <row r="60" spans="1:8" x14ac:dyDescent="0.25">
      <c r="A60" s="67">
        <v>56</v>
      </c>
      <c r="B60" s="68" t="s">
        <v>322</v>
      </c>
      <c r="C60" s="81">
        <v>746</v>
      </c>
      <c r="D60" s="81">
        <v>477</v>
      </c>
      <c r="E60" s="81">
        <v>3</v>
      </c>
      <c r="F60" s="81">
        <v>2</v>
      </c>
      <c r="G60" s="81"/>
      <c r="H60" s="81"/>
    </row>
    <row r="61" spans="1:8" x14ac:dyDescent="0.25">
      <c r="A61" s="67">
        <v>57</v>
      </c>
      <c r="B61" s="68" t="s">
        <v>365</v>
      </c>
      <c r="C61" s="81">
        <v>16</v>
      </c>
      <c r="D61" s="81">
        <v>32</v>
      </c>
      <c r="E61" s="81">
        <v>1</v>
      </c>
      <c r="F61" s="81">
        <v>11</v>
      </c>
      <c r="G61" s="81"/>
      <c r="H61" s="81"/>
    </row>
    <row r="62" spans="1:8" x14ac:dyDescent="0.25">
      <c r="A62" s="67">
        <v>58</v>
      </c>
      <c r="B62" s="68" t="s">
        <v>323</v>
      </c>
      <c r="C62" s="81">
        <v>33</v>
      </c>
      <c r="D62" s="81">
        <v>35</v>
      </c>
      <c r="E62" s="81">
        <v>4</v>
      </c>
      <c r="F62" s="81">
        <v>4</v>
      </c>
      <c r="G62" s="81"/>
      <c r="H62" s="81"/>
    </row>
    <row r="63" spans="1:8" x14ac:dyDescent="0.25">
      <c r="A63" s="67">
        <v>59</v>
      </c>
      <c r="B63" s="68" t="s">
        <v>324</v>
      </c>
      <c r="C63" s="81">
        <v>2669</v>
      </c>
      <c r="D63" s="81">
        <v>1201</v>
      </c>
      <c r="E63" s="81">
        <v>157</v>
      </c>
      <c r="F63" s="81">
        <v>313</v>
      </c>
      <c r="G63" s="81">
        <v>10</v>
      </c>
      <c r="H63" s="81">
        <v>16</v>
      </c>
    </row>
    <row r="64" spans="1:8" x14ac:dyDescent="0.25">
      <c r="A64" s="67">
        <v>60</v>
      </c>
      <c r="B64" s="68" t="s">
        <v>325</v>
      </c>
      <c r="C64" s="81">
        <v>334</v>
      </c>
      <c r="D64" s="81">
        <v>116</v>
      </c>
      <c r="E64" s="81">
        <v>13</v>
      </c>
      <c r="F64" s="81">
        <v>3</v>
      </c>
      <c r="G64" s="81"/>
      <c r="H64" s="81"/>
    </row>
    <row r="65" spans="1:8" x14ac:dyDescent="0.25">
      <c r="A65" s="67">
        <v>61</v>
      </c>
      <c r="B65" s="68" t="s">
        <v>326</v>
      </c>
      <c r="C65" s="81">
        <v>4454</v>
      </c>
      <c r="D65" s="81">
        <v>1</v>
      </c>
      <c r="E65" s="81">
        <v>91</v>
      </c>
      <c r="F65" s="81">
        <v>10</v>
      </c>
      <c r="G65" s="81"/>
      <c r="H65" s="81"/>
    </row>
    <row r="66" spans="1:8" x14ac:dyDescent="0.25">
      <c r="A66" s="67">
        <v>62</v>
      </c>
      <c r="B66" s="68" t="s">
        <v>327</v>
      </c>
      <c r="C66" s="81">
        <v>580</v>
      </c>
      <c r="D66" s="81"/>
      <c r="E66" s="81">
        <v>295</v>
      </c>
      <c r="F66" s="81"/>
      <c r="G66" s="81">
        <v>31</v>
      </c>
      <c r="H66" s="81"/>
    </row>
    <row r="67" spans="1:8" x14ac:dyDescent="0.25">
      <c r="A67" s="67">
        <v>63</v>
      </c>
      <c r="B67" s="68" t="s">
        <v>328</v>
      </c>
      <c r="C67" s="81"/>
      <c r="D67" s="81">
        <v>39</v>
      </c>
      <c r="E67" s="81"/>
      <c r="F67" s="81">
        <v>6</v>
      </c>
      <c r="G67" s="81"/>
      <c r="H67" s="81">
        <v>91</v>
      </c>
    </row>
  </sheetData>
  <mergeCells count="6">
    <mergeCell ref="C3:D3"/>
    <mergeCell ref="E3:F3"/>
    <mergeCell ref="G3:H3"/>
    <mergeCell ref="C5:D5"/>
    <mergeCell ref="E5:F5"/>
    <mergeCell ref="G5:H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67"/>
  <sheetViews>
    <sheetView workbookViewId="0">
      <selection activeCell="B17" sqref="B17"/>
    </sheetView>
  </sheetViews>
  <sheetFormatPr defaultRowHeight="15" x14ac:dyDescent="0.25"/>
  <cols>
    <col min="1" max="1" width="3.42578125" bestFit="1" customWidth="1"/>
    <col min="2" max="2" width="59.140625" customWidth="1"/>
    <col min="3" max="3" width="9.42578125" style="4" customWidth="1"/>
    <col min="4" max="8" width="9.42578125" customWidth="1"/>
    <col min="11" max="11" width="47.85546875" bestFit="1" customWidth="1"/>
  </cols>
  <sheetData>
    <row r="1" spans="1:17" x14ac:dyDescent="0.25">
      <c r="A1" s="6" t="s">
        <v>364</v>
      </c>
    </row>
    <row r="3" spans="1:17" x14ac:dyDescent="0.25">
      <c r="A3" s="68"/>
      <c r="B3" s="68"/>
      <c r="C3" s="116" t="s">
        <v>70</v>
      </c>
      <c r="D3" s="116"/>
      <c r="E3" s="116" t="s">
        <v>71</v>
      </c>
      <c r="F3" s="116"/>
      <c r="G3" s="116" t="s">
        <v>100</v>
      </c>
      <c r="H3" s="116"/>
    </row>
    <row r="4" spans="1:17" x14ac:dyDescent="0.25">
      <c r="A4" s="68" t="s">
        <v>72</v>
      </c>
      <c r="B4" s="66" t="s">
        <v>73</v>
      </c>
      <c r="C4" s="80" t="s">
        <v>74</v>
      </c>
      <c r="D4" s="80" t="s">
        <v>101</v>
      </c>
      <c r="E4" s="80" t="s">
        <v>74</v>
      </c>
      <c r="F4" s="80" t="s">
        <v>101</v>
      </c>
      <c r="G4" s="80" t="s">
        <v>74</v>
      </c>
      <c r="H4" s="80" t="s">
        <v>101</v>
      </c>
    </row>
    <row r="5" spans="1:17" x14ac:dyDescent="0.25">
      <c r="A5" s="68">
        <v>1</v>
      </c>
      <c r="B5" s="66" t="s">
        <v>372</v>
      </c>
      <c r="C5" s="103">
        <v>0.79910145197898208</v>
      </c>
      <c r="D5" s="103">
        <v>0.8122889825810895</v>
      </c>
      <c r="E5" s="103">
        <v>0.33647585811761027</v>
      </c>
      <c r="F5" s="103">
        <v>0.38221443434454055</v>
      </c>
      <c r="G5" s="105">
        <v>0.51053864168618268</v>
      </c>
      <c r="H5" s="103">
        <v>0.54197981533175865</v>
      </c>
    </row>
    <row r="6" spans="1:17" x14ac:dyDescent="0.25">
      <c r="A6" s="68">
        <v>2</v>
      </c>
      <c r="B6" s="66" t="s">
        <v>75</v>
      </c>
      <c r="C6" s="84">
        <v>51403</v>
      </c>
      <c r="D6" s="84">
        <v>48358</v>
      </c>
      <c r="E6" s="84">
        <v>6460</v>
      </c>
      <c r="F6" s="84">
        <v>6980</v>
      </c>
      <c r="G6" s="84">
        <v>1526</v>
      </c>
      <c r="H6" s="84">
        <v>2524</v>
      </c>
    </row>
    <row r="7" spans="1:17" x14ac:dyDescent="0.25">
      <c r="A7" s="68">
        <v>3</v>
      </c>
      <c r="B7" s="66" t="s">
        <v>375</v>
      </c>
      <c r="C7" s="65">
        <v>50284</v>
      </c>
      <c r="D7" s="65">
        <v>47117</v>
      </c>
      <c r="E7" s="65">
        <v>5673</v>
      </c>
      <c r="F7" s="65">
        <v>6230</v>
      </c>
      <c r="G7" s="65">
        <v>1098</v>
      </c>
      <c r="H7" s="65">
        <v>1552</v>
      </c>
    </row>
    <row r="8" spans="1:17" x14ac:dyDescent="0.25">
      <c r="A8" s="68">
        <v>3</v>
      </c>
      <c r="B8" s="108" t="s">
        <v>376</v>
      </c>
      <c r="C8" s="103">
        <v>0.60528199824994033</v>
      </c>
      <c r="D8" s="104">
        <v>0.61162637689156785</v>
      </c>
      <c r="E8" s="104">
        <v>0.6887008637405253</v>
      </c>
      <c r="F8" s="104">
        <v>0.64799357945425362</v>
      </c>
      <c r="G8" s="104">
        <v>0.5901639344262295</v>
      </c>
      <c r="H8" s="104">
        <v>0.68814432989690721</v>
      </c>
    </row>
    <row r="9" spans="1:17" ht="15.75" customHeight="1" x14ac:dyDescent="0.25">
      <c r="A9" s="68">
        <v>4</v>
      </c>
      <c r="B9" s="10" t="s">
        <v>377</v>
      </c>
      <c r="C9" s="103">
        <v>0.35625646328852117</v>
      </c>
      <c r="D9" s="104">
        <v>0.35649553239807286</v>
      </c>
      <c r="E9" s="104">
        <v>0.26035607262471355</v>
      </c>
      <c r="F9" s="104">
        <v>0.29759229534510434</v>
      </c>
      <c r="G9" s="104">
        <v>0.37704918032786883</v>
      </c>
      <c r="H9" s="104">
        <v>0.22938144329896906</v>
      </c>
    </row>
    <row r="10" spans="1:17" x14ac:dyDescent="0.25">
      <c r="A10" s="68">
        <v>5</v>
      </c>
      <c r="B10" s="66" t="s">
        <v>378</v>
      </c>
      <c r="C10" s="103">
        <v>3.8461538461538464E-2</v>
      </c>
      <c r="D10" s="104">
        <v>3.1878090710359318E-2</v>
      </c>
      <c r="E10" s="104">
        <v>5.094306363476115E-2</v>
      </c>
      <c r="F10" s="104">
        <v>5.4414125200642052E-2</v>
      </c>
      <c r="G10" s="104">
        <v>3.2786885245901641E-2</v>
      </c>
      <c r="H10" s="104">
        <v>8.247422680412371E-2</v>
      </c>
    </row>
    <row r="11" spans="1:17" x14ac:dyDescent="0.25">
      <c r="A11" s="68">
        <v>6</v>
      </c>
      <c r="B11" s="66" t="s">
        <v>78</v>
      </c>
      <c r="C11" s="103">
        <v>0.99902729412680191</v>
      </c>
      <c r="D11" s="104">
        <v>0.99900740311840852</v>
      </c>
      <c r="E11" s="104">
        <v>0.99938080495356041</v>
      </c>
      <c r="F11" s="104">
        <v>0.99971346704871056</v>
      </c>
      <c r="G11" s="104">
        <v>1</v>
      </c>
      <c r="H11" s="104">
        <v>0.99960380348652933</v>
      </c>
    </row>
    <row r="12" spans="1:17" x14ac:dyDescent="0.25">
      <c r="A12" s="68">
        <v>7</v>
      </c>
      <c r="B12" s="66" t="s">
        <v>79</v>
      </c>
      <c r="C12" s="103">
        <v>3.0932046767698385E-3</v>
      </c>
      <c r="D12" s="104">
        <v>1.0029364324413748E-2</v>
      </c>
      <c r="E12" s="104">
        <v>8.5139318885448911E-3</v>
      </c>
      <c r="F12" s="104">
        <v>2.3209169054441262E-2</v>
      </c>
      <c r="G12" s="104">
        <v>5.2424639580602884E-3</v>
      </c>
      <c r="H12" s="104">
        <v>1.7036450079239304E-2</v>
      </c>
    </row>
    <row r="13" spans="1:17" x14ac:dyDescent="0.25">
      <c r="A13" s="68">
        <v>8</v>
      </c>
      <c r="B13" s="66" t="s">
        <v>80</v>
      </c>
      <c r="C13" s="103">
        <v>5.6416940645487616E-4</v>
      </c>
      <c r="D13" s="104">
        <v>2.7916787294759915E-3</v>
      </c>
      <c r="E13" s="104">
        <v>7.7399380804953565E-4</v>
      </c>
      <c r="F13" s="104">
        <v>4.5845272206303722E-3</v>
      </c>
      <c r="G13" s="104">
        <v>1.3106159895150721E-3</v>
      </c>
      <c r="H13" s="104">
        <v>6.735340729001585E-3</v>
      </c>
      <c r="L13" s="107"/>
      <c r="M13" s="107"/>
      <c r="N13" s="107"/>
      <c r="O13" s="107"/>
      <c r="P13" s="107"/>
      <c r="Q13" s="107"/>
    </row>
    <row r="14" spans="1:17" x14ac:dyDescent="0.25">
      <c r="A14" s="68">
        <v>9</v>
      </c>
      <c r="B14" s="66" t="s">
        <v>81</v>
      </c>
      <c r="C14" s="103">
        <v>0.16427056786568878</v>
      </c>
      <c r="D14" s="104">
        <v>0.15561024029116174</v>
      </c>
      <c r="E14" s="104">
        <v>0</v>
      </c>
      <c r="F14" s="104">
        <v>1.4326647564469913E-4</v>
      </c>
      <c r="G14" s="104">
        <v>0</v>
      </c>
      <c r="H14" s="104">
        <v>0</v>
      </c>
      <c r="L14" s="107"/>
      <c r="M14" s="107"/>
      <c r="N14" s="107"/>
      <c r="O14" s="107"/>
      <c r="P14" s="107"/>
      <c r="Q14" s="107"/>
    </row>
    <row r="15" spans="1:17" x14ac:dyDescent="0.25">
      <c r="A15" s="68">
        <v>10</v>
      </c>
      <c r="B15" s="66" t="s">
        <v>82</v>
      </c>
      <c r="C15" s="103">
        <v>1.3617882224772874E-4</v>
      </c>
      <c r="D15" s="104">
        <v>8.2716406799288644E-5</v>
      </c>
      <c r="E15" s="104">
        <v>0</v>
      </c>
      <c r="F15" s="104">
        <v>0</v>
      </c>
      <c r="G15" s="104">
        <v>0</v>
      </c>
      <c r="H15" s="104">
        <v>0</v>
      </c>
      <c r="L15" s="82"/>
      <c r="M15" s="82"/>
      <c r="N15" s="82"/>
      <c r="O15" s="82"/>
      <c r="P15" s="82"/>
      <c r="Q15" s="82"/>
    </row>
    <row r="16" spans="1:17" x14ac:dyDescent="0.25">
      <c r="A16" s="68">
        <v>11</v>
      </c>
      <c r="B16" s="66" t="s">
        <v>83</v>
      </c>
      <c r="C16" s="103">
        <v>0.16650779137404431</v>
      </c>
      <c r="D16" s="104">
        <v>0.15802969519004095</v>
      </c>
      <c r="E16" s="104">
        <v>0</v>
      </c>
      <c r="F16" s="104">
        <v>1.4326647564469913E-4</v>
      </c>
      <c r="G16" s="104">
        <v>0</v>
      </c>
      <c r="H16" s="104">
        <v>0</v>
      </c>
    </row>
    <row r="17" spans="1:8" x14ac:dyDescent="0.25">
      <c r="A17" s="68">
        <v>12</v>
      </c>
      <c r="B17" s="66" t="s">
        <v>379</v>
      </c>
      <c r="C17" s="103">
        <v>0.16358967375445013</v>
      </c>
      <c r="D17" s="104">
        <v>0.14473303279705529</v>
      </c>
      <c r="E17" s="104">
        <v>0</v>
      </c>
      <c r="F17" s="104">
        <v>1.4326647564469913E-4</v>
      </c>
      <c r="G17" s="104">
        <v>0</v>
      </c>
      <c r="H17" s="104">
        <v>0</v>
      </c>
    </row>
    <row r="18" spans="1:8" x14ac:dyDescent="0.25">
      <c r="A18" s="68">
        <v>13</v>
      </c>
      <c r="B18" s="66" t="s">
        <v>84</v>
      </c>
      <c r="C18" s="103">
        <v>0</v>
      </c>
      <c r="D18" s="104">
        <v>0.10155506844782662</v>
      </c>
      <c r="E18" s="104">
        <v>0</v>
      </c>
      <c r="F18" s="104">
        <v>1.146131805157593E-3</v>
      </c>
      <c r="G18" s="104">
        <v>0</v>
      </c>
      <c r="H18" s="104">
        <v>0</v>
      </c>
    </row>
    <row r="19" spans="1:8" x14ac:dyDescent="0.25">
      <c r="A19" s="68">
        <v>14</v>
      </c>
      <c r="B19" s="66" t="s">
        <v>85</v>
      </c>
      <c r="C19" s="103">
        <v>0</v>
      </c>
      <c r="D19" s="104">
        <v>0.13730923528681915</v>
      </c>
      <c r="E19" s="104">
        <v>0</v>
      </c>
      <c r="F19" s="104">
        <v>4.7277936962750719E-2</v>
      </c>
      <c r="G19" s="104">
        <v>0</v>
      </c>
      <c r="H19" s="104">
        <v>7.527733755942948E-3</v>
      </c>
    </row>
    <row r="20" spans="1:8" x14ac:dyDescent="0.25">
      <c r="A20" s="68">
        <v>15</v>
      </c>
      <c r="B20" s="66" t="s">
        <v>86</v>
      </c>
      <c r="C20" s="103">
        <v>0</v>
      </c>
      <c r="D20" s="104">
        <v>0.17078870093883122</v>
      </c>
      <c r="E20" s="104">
        <v>0</v>
      </c>
      <c r="F20" s="104">
        <v>0.4302292263610315</v>
      </c>
      <c r="G20" s="104">
        <v>0</v>
      </c>
      <c r="H20" s="104">
        <v>0.45126782884310618</v>
      </c>
    </row>
    <row r="21" spans="1:8" x14ac:dyDescent="0.25">
      <c r="A21" s="68">
        <v>16</v>
      </c>
      <c r="B21" s="66" t="s">
        <v>87</v>
      </c>
      <c r="C21" s="103">
        <v>0</v>
      </c>
      <c r="D21" s="104">
        <v>0.16102816493651514</v>
      </c>
      <c r="E21" s="104">
        <v>0</v>
      </c>
      <c r="F21" s="104">
        <v>0.513323782234957</v>
      </c>
      <c r="G21" s="104">
        <v>0</v>
      </c>
      <c r="H21" s="104">
        <v>0.34469096671949284</v>
      </c>
    </row>
    <row r="22" spans="1:8" x14ac:dyDescent="0.25">
      <c r="A22" s="68">
        <v>17</v>
      </c>
      <c r="B22" s="66" t="s">
        <v>88</v>
      </c>
      <c r="C22" s="103">
        <v>0.10318463902885046</v>
      </c>
      <c r="D22" s="104">
        <v>8.6955622647752182E-2</v>
      </c>
      <c r="E22" s="104">
        <v>1.8111455108359133E-2</v>
      </c>
      <c r="F22" s="104">
        <v>1.0028653295128939E-3</v>
      </c>
      <c r="G22" s="104">
        <v>0</v>
      </c>
      <c r="H22" s="104">
        <v>3.9619651347068147E-4</v>
      </c>
    </row>
    <row r="23" spans="1:8" x14ac:dyDescent="0.25">
      <c r="A23" s="68">
        <v>18</v>
      </c>
      <c r="B23" s="66" t="s">
        <v>89</v>
      </c>
      <c r="C23" s="103">
        <v>0.12242476120070812</v>
      </c>
      <c r="D23" s="104">
        <v>0.12299929691054221</v>
      </c>
      <c r="E23" s="104">
        <v>8.3900928792569662E-2</v>
      </c>
      <c r="F23" s="104">
        <v>3.3954154727793694E-2</v>
      </c>
      <c r="G23" s="104">
        <v>7.2083879423328967E-3</v>
      </c>
      <c r="H23" s="104">
        <v>5.1505546751188592E-3</v>
      </c>
    </row>
    <row r="24" spans="1:8" x14ac:dyDescent="0.25">
      <c r="A24" s="68">
        <v>19</v>
      </c>
      <c r="B24" s="66" t="s">
        <v>90</v>
      </c>
      <c r="C24" s="103">
        <v>0.14596424333210123</v>
      </c>
      <c r="D24" s="104">
        <v>0.18853137019727864</v>
      </c>
      <c r="E24" s="104">
        <v>0.49504643962848299</v>
      </c>
      <c r="F24" s="104">
        <v>0.42363896848137533</v>
      </c>
      <c r="G24" s="104">
        <v>0.29095674967234603</v>
      </c>
      <c r="H24" s="104">
        <v>0.39896988906497621</v>
      </c>
    </row>
    <row r="25" spans="1:8" x14ac:dyDescent="0.25">
      <c r="A25" s="68">
        <v>20</v>
      </c>
      <c r="B25" s="66" t="s">
        <v>91</v>
      </c>
      <c r="C25" s="103">
        <v>3.6320837305215646E-2</v>
      </c>
      <c r="D25" s="104">
        <v>0.15780222507134289</v>
      </c>
      <c r="E25" s="104">
        <v>0.12089783281733746</v>
      </c>
      <c r="F25" s="104">
        <v>0.5345272206303725</v>
      </c>
      <c r="G25" s="104">
        <v>0.30078636959370902</v>
      </c>
      <c r="H25" s="104">
        <v>0.38708399366085577</v>
      </c>
    </row>
    <row r="26" spans="1:8" x14ac:dyDescent="0.25">
      <c r="A26" s="68">
        <v>21</v>
      </c>
      <c r="B26" s="66" t="s">
        <v>92</v>
      </c>
      <c r="C26" s="103">
        <v>0</v>
      </c>
      <c r="D26" s="104">
        <v>0.36562719715455561</v>
      </c>
      <c r="E26" s="104">
        <v>0</v>
      </c>
      <c r="F26" s="104">
        <v>0.84684813753581667</v>
      </c>
      <c r="G26" s="104">
        <v>0</v>
      </c>
      <c r="H26" s="104">
        <v>0.91759112519809827</v>
      </c>
    </row>
    <row r="27" spans="1:8" x14ac:dyDescent="0.25">
      <c r="A27" s="68">
        <v>22</v>
      </c>
      <c r="B27" s="66" t="s">
        <v>93</v>
      </c>
      <c r="C27" s="103">
        <v>1.9998832752952164E-2</v>
      </c>
      <c r="D27" s="104">
        <v>1.1642334256999875E-2</v>
      </c>
      <c r="E27" s="104">
        <v>1.3157894736842105E-2</v>
      </c>
      <c r="F27" s="104">
        <v>8.1661891117478513E-3</v>
      </c>
      <c r="G27" s="104">
        <v>0</v>
      </c>
      <c r="H27" s="104">
        <v>0</v>
      </c>
    </row>
    <row r="28" spans="1:8" x14ac:dyDescent="0.25">
      <c r="A28" s="68">
        <v>24</v>
      </c>
      <c r="B28" s="66" t="s">
        <v>94</v>
      </c>
      <c r="C28" s="103">
        <v>2.898663502130226E-3</v>
      </c>
      <c r="D28" s="104">
        <v>1.9231564580834608E-3</v>
      </c>
      <c r="E28" s="104">
        <v>3.0959752321981426E-3</v>
      </c>
      <c r="F28" s="104">
        <v>1.2893982808022922E-3</v>
      </c>
      <c r="G28" s="104">
        <v>0</v>
      </c>
      <c r="H28" s="104">
        <v>0</v>
      </c>
    </row>
    <row r="29" spans="1:8" x14ac:dyDescent="0.25">
      <c r="A29" s="68">
        <v>25</v>
      </c>
      <c r="B29" s="66" t="s">
        <v>95</v>
      </c>
      <c r="C29" s="103">
        <v>1.7353072777853432E-2</v>
      </c>
      <c r="D29" s="104">
        <v>1.0504983663509658E-2</v>
      </c>
      <c r="E29" s="104">
        <v>6.037151702786378E-2</v>
      </c>
      <c r="F29" s="104">
        <v>3.0085959885386818E-2</v>
      </c>
      <c r="G29" s="104">
        <v>3.0144167758846659E-2</v>
      </c>
      <c r="H29" s="104">
        <v>1.7828843106180665E-2</v>
      </c>
    </row>
    <row r="30" spans="1:8" x14ac:dyDescent="0.25">
      <c r="A30" s="68">
        <v>26</v>
      </c>
      <c r="B30" s="66" t="s">
        <v>96</v>
      </c>
      <c r="C30" s="103">
        <v>0.24078361185144836</v>
      </c>
      <c r="D30" s="104">
        <v>0.24043591546383225</v>
      </c>
      <c r="E30" s="104">
        <v>0.4264705882352941</v>
      </c>
      <c r="F30" s="104">
        <v>0.40028653295128941</v>
      </c>
      <c r="G30" s="104">
        <v>0.26605504587155965</v>
      </c>
      <c r="H30" s="104">
        <v>0.29714738510301109</v>
      </c>
    </row>
    <row r="31" spans="1:8" x14ac:dyDescent="0.25">
      <c r="A31" s="68">
        <v>27</v>
      </c>
      <c r="B31" s="66" t="s">
        <v>97</v>
      </c>
      <c r="C31" s="103">
        <v>0.98756881894052873</v>
      </c>
      <c r="D31" s="104">
        <v>0.98376690516563958</v>
      </c>
      <c r="E31" s="104">
        <v>0.67182662538699689</v>
      </c>
      <c r="F31" s="104">
        <v>0.68839541547277938</v>
      </c>
      <c r="G31" s="104">
        <v>0.47116644823066839</v>
      </c>
      <c r="H31" s="104">
        <v>0.39064976228209192</v>
      </c>
    </row>
    <row r="32" spans="1:8" x14ac:dyDescent="0.25">
      <c r="A32" s="68">
        <v>28</v>
      </c>
      <c r="B32" s="66" t="s">
        <v>98</v>
      </c>
      <c r="C32" s="103">
        <v>0.92109409956617316</v>
      </c>
      <c r="D32" s="104">
        <v>0.92991852433930267</v>
      </c>
      <c r="E32" s="104">
        <v>0.39969040247678017</v>
      </c>
      <c r="F32" s="104">
        <v>0.44412607449856734</v>
      </c>
      <c r="G32" s="104">
        <v>0.14941022280471822</v>
      </c>
      <c r="H32" s="104">
        <v>0.15253565768621236</v>
      </c>
    </row>
    <row r="33" spans="1:8" x14ac:dyDescent="0.25">
      <c r="A33" s="68">
        <v>29</v>
      </c>
      <c r="B33" s="66" t="s">
        <v>99</v>
      </c>
      <c r="C33" s="103">
        <v>0.98922241892496543</v>
      </c>
      <c r="D33" s="104">
        <v>0.9850283303693288</v>
      </c>
      <c r="E33" s="104">
        <v>0.69938080495356036</v>
      </c>
      <c r="F33" s="104">
        <v>0.71146131805157597</v>
      </c>
      <c r="G33" s="104">
        <v>0.60484927916120579</v>
      </c>
      <c r="H33" s="104">
        <v>0.53684627575277333</v>
      </c>
    </row>
    <row r="34" spans="1:8" x14ac:dyDescent="0.25">
      <c r="A34" s="67">
        <v>30</v>
      </c>
      <c r="B34" s="68" t="s">
        <v>303</v>
      </c>
      <c r="C34" s="103">
        <v>3.2235472637783785E-2</v>
      </c>
      <c r="D34" s="104">
        <v>6.6628065676826997E-2</v>
      </c>
      <c r="E34" s="104">
        <v>8.3900928792569662E-2</v>
      </c>
      <c r="F34" s="104">
        <v>0.14025787965616046</v>
      </c>
      <c r="G34" s="104">
        <v>8.060288335517693E-2</v>
      </c>
      <c r="H34" s="104">
        <v>0.15134706814580032</v>
      </c>
    </row>
    <row r="35" spans="1:8" x14ac:dyDescent="0.25">
      <c r="A35" s="67">
        <v>31</v>
      </c>
      <c r="B35" s="68" t="s">
        <v>304</v>
      </c>
      <c r="C35" s="103">
        <v>1.0855397544890377E-2</v>
      </c>
      <c r="D35" s="104">
        <v>8.4163943918276196E-3</v>
      </c>
      <c r="E35" s="104">
        <v>2.3993808049535603E-2</v>
      </c>
      <c r="F35" s="104">
        <v>1.2177650429799427E-2</v>
      </c>
      <c r="G35" s="104">
        <v>1.3761467889908258E-2</v>
      </c>
      <c r="H35" s="104">
        <v>9.904912836767036E-3</v>
      </c>
    </row>
    <row r="36" spans="1:8" x14ac:dyDescent="0.25">
      <c r="A36" s="67">
        <v>32</v>
      </c>
      <c r="B36" s="68" t="s">
        <v>305</v>
      </c>
      <c r="C36" s="103">
        <v>8.9488940334221743E-4</v>
      </c>
      <c r="D36" s="104">
        <v>9.3055957649199723E-4</v>
      </c>
      <c r="E36" s="104">
        <v>6.1919504643962852E-4</v>
      </c>
      <c r="F36" s="104">
        <v>1.146131805157593E-3</v>
      </c>
      <c r="G36" s="104">
        <v>0</v>
      </c>
      <c r="H36" s="104">
        <v>1.1885895404120444E-3</v>
      </c>
    </row>
    <row r="37" spans="1:8" x14ac:dyDescent="0.25">
      <c r="A37" s="67">
        <v>33</v>
      </c>
      <c r="B37" s="68" t="s">
        <v>306</v>
      </c>
      <c r="C37" s="103">
        <v>0.19636986168122483</v>
      </c>
      <c r="D37" s="104">
        <v>0.15656147896935357</v>
      </c>
      <c r="E37" s="104">
        <v>0.10154798761609907</v>
      </c>
      <c r="F37" s="104">
        <v>9.2406876790830941E-2</v>
      </c>
      <c r="G37" s="104">
        <v>3.1454783748361727E-2</v>
      </c>
      <c r="H37" s="104">
        <v>3.6846275752773376E-2</v>
      </c>
    </row>
    <row r="38" spans="1:8" x14ac:dyDescent="0.25">
      <c r="A38" s="67">
        <v>34</v>
      </c>
      <c r="B38" s="68" t="s">
        <v>307</v>
      </c>
      <c r="C38" s="103">
        <v>0.19113670408341926</v>
      </c>
      <c r="D38" s="104">
        <v>0.26010174118036311</v>
      </c>
      <c r="E38" s="104">
        <v>0.22012383900928792</v>
      </c>
      <c r="F38" s="104">
        <v>0.32851002865329515</v>
      </c>
      <c r="G38" s="104">
        <v>0.33289646133682832</v>
      </c>
      <c r="H38" s="104">
        <v>0.48098256735340728</v>
      </c>
    </row>
    <row r="39" spans="1:8" x14ac:dyDescent="0.25">
      <c r="A39" s="67">
        <v>35</v>
      </c>
      <c r="B39" s="68" t="s">
        <v>308</v>
      </c>
      <c r="C39" s="103">
        <v>1.713907748574986E-2</v>
      </c>
      <c r="D39" s="104">
        <v>1.8342363207742254E-2</v>
      </c>
      <c r="E39" s="104">
        <v>6.501547987616099E-3</v>
      </c>
      <c r="F39" s="104">
        <v>8.8825214899713473E-3</v>
      </c>
      <c r="G39" s="104">
        <v>7.8636959370904317E-3</v>
      </c>
      <c r="H39" s="104">
        <v>5.5467511885895406E-3</v>
      </c>
    </row>
    <row r="40" spans="1:8" x14ac:dyDescent="0.25">
      <c r="A40" s="67">
        <v>36</v>
      </c>
      <c r="B40" s="68" t="s">
        <v>309</v>
      </c>
      <c r="C40" s="103">
        <v>2.5251444468221699E-2</v>
      </c>
      <c r="D40" s="104">
        <v>1.0753132883907523E-3</v>
      </c>
      <c r="E40" s="104">
        <v>2.5386996904024767E-2</v>
      </c>
      <c r="F40" s="104">
        <v>1.4326647564469914E-3</v>
      </c>
      <c r="G40" s="104">
        <v>3.2110091743119268E-2</v>
      </c>
      <c r="H40" s="104">
        <v>1.5847860538827259E-3</v>
      </c>
    </row>
    <row r="41" spans="1:8" x14ac:dyDescent="0.25">
      <c r="A41" s="67">
        <v>37</v>
      </c>
      <c r="B41" s="68" t="s">
        <v>310</v>
      </c>
      <c r="C41" s="103">
        <v>3.7351905530805594E-3</v>
      </c>
      <c r="D41" s="104">
        <v>3.0811861532735016E-3</v>
      </c>
      <c r="E41" s="104">
        <v>2.631578947368421E-3</v>
      </c>
      <c r="F41" s="104">
        <v>1.8624641833810888E-3</v>
      </c>
      <c r="G41" s="104">
        <v>0</v>
      </c>
      <c r="H41" s="104">
        <v>7.9239302694136295E-4</v>
      </c>
    </row>
    <row r="42" spans="1:8" x14ac:dyDescent="0.25">
      <c r="A42" s="67">
        <v>38</v>
      </c>
      <c r="B42" s="68" t="s">
        <v>311</v>
      </c>
      <c r="C42" s="103">
        <v>0.14497208334143921</v>
      </c>
      <c r="D42" s="104">
        <v>0.12359899085983705</v>
      </c>
      <c r="E42" s="104">
        <v>3.5758513931888544E-2</v>
      </c>
      <c r="F42" s="104">
        <v>2.8366762177650429E-2</v>
      </c>
      <c r="G42" s="104">
        <v>3.669724770642202E-2</v>
      </c>
      <c r="H42" s="104">
        <v>1.9413629160063391E-2</v>
      </c>
    </row>
    <row r="43" spans="1:8" x14ac:dyDescent="0.25">
      <c r="A43" s="67">
        <v>39</v>
      </c>
      <c r="B43" s="68" t="s">
        <v>312</v>
      </c>
      <c r="C43" s="103">
        <v>2.8986635021302259E-2</v>
      </c>
      <c r="D43" s="104">
        <v>2.4339302700690683E-2</v>
      </c>
      <c r="E43" s="104">
        <v>1.609907120743034E-2</v>
      </c>
      <c r="F43" s="104">
        <v>1.2320916905444125E-2</v>
      </c>
      <c r="G43" s="104">
        <v>7.2083879423328967E-3</v>
      </c>
      <c r="H43" s="104">
        <v>8.7163232963549924E-3</v>
      </c>
    </row>
    <row r="44" spans="1:8" x14ac:dyDescent="0.25">
      <c r="A44" s="67">
        <v>40</v>
      </c>
      <c r="B44" s="68" t="s">
        <v>366</v>
      </c>
      <c r="C44" s="103">
        <v>2.1399529210357372E-4</v>
      </c>
      <c r="D44" s="104">
        <v>1.8611191529839945E-4</v>
      </c>
      <c r="E44" s="104">
        <v>1.7027863777089784E-3</v>
      </c>
      <c r="F44" s="104">
        <v>5.7306590257879652E-4</v>
      </c>
      <c r="G44" s="104">
        <v>6.5530799475753605E-4</v>
      </c>
      <c r="H44" s="104">
        <v>7.9239302694136295E-4</v>
      </c>
    </row>
    <row r="45" spans="1:8" x14ac:dyDescent="0.25">
      <c r="A45" s="67">
        <v>41</v>
      </c>
      <c r="B45" s="68" t="s">
        <v>367</v>
      </c>
      <c r="C45" s="103">
        <v>3.8908234927922494E-5</v>
      </c>
      <c r="D45" s="104">
        <v>6.2037305099466473E-5</v>
      </c>
      <c r="E45" s="104">
        <v>3.0959752321981426E-4</v>
      </c>
      <c r="F45" s="104">
        <v>0</v>
      </c>
      <c r="G45" s="104">
        <v>0</v>
      </c>
      <c r="H45" s="104">
        <v>0</v>
      </c>
    </row>
    <row r="46" spans="1:8" x14ac:dyDescent="0.25">
      <c r="A46" s="67">
        <v>42</v>
      </c>
      <c r="B46" s="68" t="s">
        <v>368</v>
      </c>
      <c r="C46" s="103">
        <v>1.0057778728867964E-2</v>
      </c>
      <c r="D46" s="104">
        <v>5.9555812895487822E-3</v>
      </c>
      <c r="E46" s="104">
        <v>3.4055727554179564E-2</v>
      </c>
      <c r="F46" s="104">
        <v>1.3610315186246419E-2</v>
      </c>
      <c r="G46" s="104">
        <v>8.1258191349934464E-2</v>
      </c>
      <c r="H46" s="104">
        <v>1.1885895404120444E-2</v>
      </c>
    </row>
    <row r="47" spans="1:8" x14ac:dyDescent="0.25">
      <c r="A47" s="67">
        <v>43</v>
      </c>
      <c r="B47" s="68" t="s">
        <v>329</v>
      </c>
      <c r="C47" s="103">
        <v>6.5365834678909789E-3</v>
      </c>
      <c r="D47" s="104">
        <v>6.5345961371438025E-3</v>
      </c>
      <c r="E47" s="104">
        <v>3.4055727554179569E-3</v>
      </c>
      <c r="F47" s="104">
        <v>3.4383954154727794E-3</v>
      </c>
      <c r="G47" s="104">
        <v>2.6212319790301442E-3</v>
      </c>
      <c r="H47" s="104">
        <v>1.5847860538827259E-3</v>
      </c>
    </row>
    <row r="48" spans="1:8" x14ac:dyDescent="0.25">
      <c r="A48" s="67">
        <v>44</v>
      </c>
      <c r="B48" s="68" t="s">
        <v>313</v>
      </c>
      <c r="C48" s="103">
        <v>0.10756181545824174</v>
      </c>
      <c r="D48" s="104">
        <v>5.4840977707928368E-2</v>
      </c>
      <c r="E48" s="104">
        <v>8.8235294117647058E-3</v>
      </c>
      <c r="F48" s="104">
        <v>3.151862464183381E-3</v>
      </c>
      <c r="G48" s="104">
        <v>1.3106159895150721E-3</v>
      </c>
      <c r="H48" s="104">
        <v>4.3581616481774962E-3</v>
      </c>
    </row>
    <row r="49" spans="1:8" x14ac:dyDescent="0.25">
      <c r="A49" s="67">
        <v>45</v>
      </c>
      <c r="B49" s="68" t="s">
        <v>371</v>
      </c>
      <c r="C49" s="103">
        <v>1.1575199891056943E-2</v>
      </c>
      <c r="D49" s="104">
        <v>5.3145291368542954E-3</v>
      </c>
      <c r="E49" s="104">
        <v>7.7399380804953565E-4</v>
      </c>
      <c r="F49" s="104">
        <v>2.8653295128939826E-4</v>
      </c>
      <c r="G49" s="104">
        <v>0</v>
      </c>
      <c r="H49" s="104">
        <v>3.9619651347068147E-4</v>
      </c>
    </row>
    <row r="50" spans="1:8" x14ac:dyDescent="0.25">
      <c r="A50" s="67">
        <v>46</v>
      </c>
      <c r="B50" s="68" t="s">
        <v>370</v>
      </c>
      <c r="C50" s="103">
        <v>4.5522634865669317E-3</v>
      </c>
      <c r="D50" s="104">
        <v>2.688283220976881E-3</v>
      </c>
      <c r="E50" s="104">
        <v>3.2507739938080495E-3</v>
      </c>
      <c r="F50" s="104">
        <v>2.5787965616045844E-3</v>
      </c>
      <c r="G50" s="104">
        <v>1.9659239842726079E-3</v>
      </c>
      <c r="H50" s="104">
        <v>7.9239302694136295E-4</v>
      </c>
    </row>
    <row r="51" spans="1:8" x14ac:dyDescent="0.25">
      <c r="A51" s="67">
        <v>47</v>
      </c>
      <c r="B51" s="68" t="s">
        <v>369</v>
      </c>
      <c r="C51" s="103">
        <v>2.529035270314962E-4</v>
      </c>
      <c r="D51" s="104">
        <v>1.033955084991108E-4</v>
      </c>
      <c r="E51" s="104">
        <v>1.5479876160990713E-4</v>
      </c>
      <c r="F51" s="104">
        <v>1.4326647564469913E-4</v>
      </c>
      <c r="G51" s="104">
        <v>0</v>
      </c>
      <c r="H51" s="104">
        <v>0</v>
      </c>
    </row>
    <row r="52" spans="1:8" x14ac:dyDescent="0.25">
      <c r="A52" s="67">
        <v>48</v>
      </c>
      <c r="B52" s="68" t="s">
        <v>314</v>
      </c>
      <c r="C52" s="103">
        <v>2.5659980934964886E-2</v>
      </c>
      <c r="D52" s="104">
        <v>1.6398527647958974E-2</v>
      </c>
      <c r="E52" s="104">
        <v>2.0743034055727555E-2</v>
      </c>
      <c r="F52" s="104">
        <v>1.5759312320916905E-2</v>
      </c>
      <c r="G52" s="104">
        <v>3.27653997378768E-3</v>
      </c>
      <c r="H52" s="104">
        <v>7.9239302694136295E-4</v>
      </c>
    </row>
    <row r="53" spans="1:8" x14ac:dyDescent="0.25">
      <c r="A53" s="67">
        <v>49</v>
      </c>
      <c r="B53" s="68" t="s">
        <v>315</v>
      </c>
      <c r="C53" s="103">
        <v>1.3501157519989105E-2</v>
      </c>
      <c r="D53" s="104">
        <v>0</v>
      </c>
      <c r="E53" s="104">
        <v>1.3931888544891642E-3</v>
      </c>
      <c r="F53" s="104">
        <v>0</v>
      </c>
      <c r="G53" s="104">
        <v>1.9659239842726079E-3</v>
      </c>
      <c r="H53" s="104">
        <v>0</v>
      </c>
    </row>
    <row r="54" spans="1:8" x14ac:dyDescent="0.25">
      <c r="A54" s="67">
        <v>50</v>
      </c>
      <c r="B54" s="68" t="s">
        <v>316</v>
      </c>
      <c r="C54" s="103">
        <v>7.2174775791296227E-3</v>
      </c>
      <c r="D54" s="104">
        <v>2.8950742379751026E-4</v>
      </c>
      <c r="E54" s="104">
        <v>2.0123839009287925E-3</v>
      </c>
      <c r="F54" s="104">
        <v>1.4326647564469913E-4</v>
      </c>
      <c r="G54" s="104">
        <v>2.6212319790301442E-3</v>
      </c>
      <c r="H54" s="104">
        <v>3.9619651347068147E-4</v>
      </c>
    </row>
    <row r="55" spans="1:8" x14ac:dyDescent="0.25">
      <c r="A55" s="67">
        <v>51</v>
      </c>
      <c r="B55" s="68" t="s">
        <v>317</v>
      </c>
      <c r="C55" s="103">
        <v>7.392564636305274E-3</v>
      </c>
      <c r="D55" s="104">
        <v>6.4518797303445138E-3</v>
      </c>
      <c r="E55" s="104">
        <v>3.4055727554179569E-3</v>
      </c>
      <c r="F55" s="104">
        <v>3.2951289398280804E-3</v>
      </c>
      <c r="G55" s="104">
        <v>3.9318479685452159E-3</v>
      </c>
      <c r="H55" s="104">
        <v>3.1695721077654518E-3</v>
      </c>
    </row>
    <row r="56" spans="1:8" x14ac:dyDescent="0.25">
      <c r="A56" s="67">
        <v>52</v>
      </c>
      <c r="B56" s="68" t="s">
        <v>318</v>
      </c>
      <c r="C56" s="103">
        <v>2.0815905686438533E-3</v>
      </c>
      <c r="D56" s="104">
        <v>1.7990818478845279E-3</v>
      </c>
      <c r="E56" s="104">
        <v>2.9411764705882353E-3</v>
      </c>
      <c r="F56" s="104">
        <v>2.1489971346704871E-3</v>
      </c>
      <c r="G56" s="104">
        <v>3.27653997378768E-3</v>
      </c>
      <c r="H56" s="104">
        <v>5.5467511885895406E-3</v>
      </c>
    </row>
    <row r="57" spans="1:8" x14ac:dyDescent="0.25">
      <c r="A57" s="67">
        <v>53</v>
      </c>
      <c r="B57" s="68" t="s">
        <v>319</v>
      </c>
      <c r="C57" s="103">
        <v>1.6341458669727447E-3</v>
      </c>
      <c r="D57" s="104">
        <v>2.1092683733818602E-3</v>
      </c>
      <c r="E57" s="104">
        <v>1.8575851393188853E-3</v>
      </c>
      <c r="F57" s="104">
        <v>2.0057306590257878E-3</v>
      </c>
      <c r="G57" s="104">
        <v>6.5530799475753605E-4</v>
      </c>
      <c r="H57" s="104">
        <v>3.9619651347068147E-4</v>
      </c>
    </row>
    <row r="58" spans="1:8" x14ac:dyDescent="0.25">
      <c r="A58" s="67">
        <v>54</v>
      </c>
      <c r="B58" s="68" t="s">
        <v>320</v>
      </c>
      <c r="C58" s="103">
        <v>2.8714277376806801E-2</v>
      </c>
      <c r="D58" s="104">
        <v>1.7122296207452748E-2</v>
      </c>
      <c r="E58" s="104">
        <v>2.2136222910216719E-2</v>
      </c>
      <c r="F58" s="104">
        <v>1.5759312320916905E-2</v>
      </c>
      <c r="G58" s="104">
        <v>2.8833551769331587E-2</v>
      </c>
      <c r="H58" s="104">
        <v>3.0507131537242473E-2</v>
      </c>
    </row>
    <row r="59" spans="1:8" x14ac:dyDescent="0.25">
      <c r="A59" s="67">
        <v>55</v>
      </c>
      <c r="B59" s="68" t="s">
        <v>321</v>
      </c>
      <c r="C59" s="103">
        <v>8.0150963951520337E-3</v>
      </c>
      <c r="D59" s="104">
        <v>5.1284172215558957E-3</v>
      </c>
      <c r="E59" s="104">
        <v>2.631578947368421E-3</v>
      </c>
      <c r="F59" s="104">
        <v>1.8624641833810888E-3</v>
      </c>
      <c r="G59" s="104">
        <v>0</v>
      </c>
      <c r="H59" s="104">
        <v>0</v>
      </c>
    </row>
    <row r="60" spans="1:8" x14ac:dyDescent="0.25">
      <c r="A60" s="67">
        <v>56</v>
      </c>
      <c r="B60" s="68" t="s">
        <v>322</v>
      </c>
      <c r="C60" s="103">
        <v>1.451277162811509E-2</v>
      </c>
      <c r="D60" s="104">
        <v>9.8639315108151708E-3</v>
      </c>
      <c r="E60" s="104">
        <v>4.6439628482972134E-4</v>
      </c>
      <c r="F60" s="104">
        <v>2.8653295128939826E-4</v>
      </c>
      <c r="G60" s="104">
        <v>0</v>
      </c>
      <c r="H60" s="104">
        <v>0</v>
      </c>
    </row>
    <row r="61" spans="1:8" x14ac:dyDescent="0.25">
      <c r="A61" s="67">
        <v>57</v>
      </c>
      <c r="B61" s="68" t="s">
        <v>365</v>
      </c>
      <c r="C61" s="103">
        <v>3.1126587942337995E-4</v>
      </c>
      <c r="D61" s="104">
        <v>6.6173125439430915E-4</v>
      </c>
      <c r="E61" s="104">
        <v>1.5479876160990713E-4</v>
      </c>
      <c r="F61" s="104">
        <v>1.5759312320916905E-3</v>
      </c>
      <c r="G61" s="104">
        <v>0</v>
      </c>
      <c r="H61" s="104">
        <v>0</v>
      </c>
    </row>
    <row r="62" spans="1:8" x14ac:dyDescent="0.25">
      <c r="A62" s="67">
        <v>58</v>
      </c>
      <c r="B62" s="68" t="s">
        <v>323</v>
      </c>
      <c r="C62" s="103">
        <v>6.4198587631072112E-4</v>
      </c>
      <c r="D62" s="104">
        <v>7.237685594937756E-4</v>
      </c>
      <c r="E62" s="104">
        <v>6.1919504643962852E-4</v>
      </c>
      <c r="F62" s="104">
        <v>5.7306590257879652E-4</v>
      </c>
      <c r="G62" s="104">
        <v>0</v>
      </c>
      <c r="H62" s="104">
        <v>0</v>
      </c>
    </row>
    <row r="63" spans="1:8" x14ac:dyDescent="0.25">
      <c r="A63" s="67">
        <v>59</v>
      </c>
      <c r="B63" s="68" t="s">
        <v>324</v>
      </c>
      <c r="C63" s="103">
        <v>5.1923039511312566E-2</v>
      </c>
      <c r="D63" s="104">
        <v>2.4835601141486415E-2</v>
      </c>
      <c r="E63" s="104">
        <v>2.430340557275542E-2</v>
      </c>
      <c r="F63" s="104">
        <v>4.4842406876790829E-2</v>
      </c>
      <c r="G63" s="104">
        <v>6.55307994757536E-3</v>
      </c>
      <c r="H63" s="104">
        <v>6.3391442155309036E-3</v>
      </c>
    </row>
    <row r="64" spans="1:8" x14ac:dyDescent="0.25">
      <c r="A64" s="67">
        <v>60</v>
      </c>
      <c r="B64" s="68" t="s">
        <v>325</v>
      </c>
      <c r="C64" s="103">
        <v>6.4976752329630565E-3</v>
      </c>
      <c r="D64" s="104">
        <v>2.3987757971793704E-3</v>
      </c>
      <c r="E64" s="104">
        <v>2.0123839009287925E-3</v>
      </c>
      <c r="F64" s="104">
        <v>4.2979942693409742E-4</v>
      </c>
      <c r="G64" s="104">
        <v>0</v>
      </c>
      <c r="H64" s="104">
        <v>0</v>
      </c>
    </row>
    <row r="65" spans="1:8" x14ac:dyDescent="0.25">
      <c r="A65" s="67">
        <v>61</v>
      </c>
      <c r="B65" s="68" t="s">
        <v>326</v>
      </c>
      <c r="C65" s="103">
        <v>8.66486391844834E-2</v>
      </c>
      <c r="D65" s="104">
        <v>2.0679101699822161E-5</v>
      </c>
      <c r="E65" s="104">
        <v>1.4086687306501549E-2</v>
      </c>
      <c r="F65" s="104">
        <v>1.4326647564469914E-3</v>
      </c>
      <c r="G65" s="104">
        <v>0</v>
      </c>
      <c r="H65" s="104">
        <v>0</v>
      </c>
    </row>
    <row r="66" spans="1:8" x14ac:dyDescent="0.25">
      <c r="A66" s="67">
        <v>62</v>
      </c>
      <c r="B66" s="68" t="s">
        <v>327</v>
      </c>
      <c r="C66" s="103">
        <v>1.1283388129097523E-2</v>
      </c>
      <c r="D66" s="104">
        <v>0</v>
      </c>
      <c r="E66" s="104">
        <v>4.5665634674922601E-2</v>
      </c>
      <c r="F66" s="104">
        <v>0</v>
      </c>
      <c r="G66" s="104">
        <v>2.0314547837483616E-2</v>
      </c>
      <c r="H66" s="104">
        <v>0</v>
      </c>
    </row>
    <row r="67" spans="1:8" x14ac:dyDescent="0.25">
      <c r="A67" s="67">
        <v>63</v>
      </c>
      <c r="B67" s="68" t="s">
        <v>328</v>
      </c>
      <c r="C67" s="103">
        <v>0</v>
      </c>
      <c r="D67" s="104">
        <v>8.0648496629306423E-4</v>
      </c>
      <c r="E67" s="104">
        <v>0</v>
      </c>
      <c r="F67" s="104">
        <v>8.5959885386819484E-4</v>
      </c>
      <c r="G67" s="104">
        <v>0</v>
      </c>
      <c r="H67" s="104">
        <v>3.6053882725832015E-2</v>
      </c>
    </row>
  </sheetData>
  <mergeCells count="3"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9"/>
  <sheetViews>
    <sheetView zoomScaleNormal="100" workbookViewId="0">
      <selection activeCell="Q8" sqref="Q8"/>
    </sheetView>
  </sheetViews>
  <sheetFormatPr defaultRowHeight="15" x14ac:dyDescent="0.25"/>
  <cols>
    <col min="1" max="1" width="25.7109375" customWidth="1"/>
  </cols>
  <sheetData>
    <row r="1" spans="1:13" x14ac:dyDescent="0.25">
      <c r="A1" s="2" t="s">
        <v>431</v>
      </c>
      <c r="B1" s="2" t="s">
        <v>297</v>
      </c>
    </row>
    <row r="2" spans="1:13" ht="15.75" thickBot="1" x14ac:dyDescent="0.3">
      <c r="A2" s="30"/>
    </row>
    <row r="3" spans="1:13" ht="51.75" thickBot="1" x14ac:dyDescent="0.3">
      <c r="A3" s="31" t="s">
        <v>301</v>
      </c>
      <c r="B3" s="120" t="s">
        <v>300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 ht="15.75" thickBot="1" x14ac:dyDescent="0.3">
      <c r="A4" s="69" t="s">
        <v>298</v>
      </c>
      <c r="B4" s="119" t="s">
        <v>111</v>
      </c>
      <c r="C4" s="119"/>
      <c r="D4" s="119"/>
      <c r="E4" s="119" t="s">
        <v>112</v>
      </c>
      <c r="F4" s="119"/>
      <c r="G4" s="119"/>
      <c r="H4" s="119" t="s">
        <v>113</v>
      </c>
      <c r="I4" s="119"/>
      <c r="J4" s="119"/>
      <c r="K4" s="121" t="s">
        <v>119</v>
      </c>
      <c r="L4" s="121"/>
      <c r="M4" s="121"/>
    </row>
    <row r="5" spans="1:13" ht="15.75" thickBot="1" x14ac:dyDescent="0.3">
      <c r="A5" s="70" t="s">
        <v>299</v>
      </c>
      <c r="B5" s="33" t="s">
        <v>114</v>
      </c>
      <c r="C5" s="33" t="s">
        <v>115</v>
      </c>
      <c r="D5" s="33" t="s">
        <v>116</v>
      </c>
      <c r="E5" s="33" t="s">
        <v>114</v>
      </c>
      <c r="F5" s="33" t="s">
        <v>115</v>
      </c>
      <c r="G5" s="33" t="s">
        <v>116</v>
      </c>
      <c r="H5" s="33" t="s">
        <v>114</v>
      </c>
      <c r="I5" s="33" t="s">
        <v>115</v>
      </c>
      <c r="J5" s="33" t="s">
        <v>116</v>
      </c>
      <c r="K5" s="33" t="s">
        <v>114</v>
      </c>
      <c r="L5" s="33" t="s">
        <v>115</v>
      </c>
      <c r="M5" s="33" t="s">
        <v>116</v>
      </c>
    </row>
    <row r="6" spans="1:13" x14ac:dyDescent="0.25">
      <c r="A6" s="34" t="s">
        <v>117</v>
      </c>
      <c r="B6" s="19">
        <v>17582</v>
      </c>
      <c r="C6" s="19">
        <v>5307</v>
      </c>
      <c r="D6" s="19">
        <v>199</v>
      </c>
      <c r="E6" s="19">
        <v>20766</v>
      </c>
      <c r="F6" s="19">
        <v>6658</v>
      </c>
      <c r="G6" s="19">
        <v>3706</v>
      </c>
      <c r="H6" s="71">
        <v>26782</v>
      </c>
      <c r="I6" s="72">
        <v>4378</v>
      </c>
      <c r="J6" s="73">
        <v>2191</v>
      </c>
      <c r="K6" s="71">
        <v>24574</v>
      </c>
      <c r="L6" s="72">
        <v>4577</v>
      </c>
      <c r="M6" s="73">
        <v>1564</v>
      </c>
    </row>
    <row r="7" spans="1:13" x14ac:dyDescent="0.25">
      <c r="A7" s="35" t="s">
        <v>0</v>
      </c>
      <c r="B7" s="36">
        <v>3954</v>
      </c>
      <c r="C7" s="36">
        <v>1784</v>
      </c>
      <c r="D7" s="36">
        <v>3</v>
      </c>
      <c r="E7" s="36">
        <v>3672</v>
      </c>
      <c r="F7" s="36">
        <v>1763</v>
      </c>
      <c r="G7" s="36">
        <v>1667</v>
      </c>
      <c r="H7" s="74">
        <v>5953</v>
      </c>
      <c r="I7" s="7">
        <v>1081</v>
      </c>
      <c r="J7" s="75">
        <v>1255</v>
      </c>
      <c r="K7" s="74">
        <v>5997</v>
      </c>
      <c r="L7" s="7">
        <v>697</v>
      </c>
      <c r="M7" s="75">
        <v>657</v>
      </c>
    </row>
    <row r="8" spans="1:13" x14ac:dyDescent="0.25">
      <c r="A8" s="35" t="s">
        <v>1</v>
      </c>
      <c r="B8" s="36">
        <v>1280</v>
      </c>
      <c r="C8" s="36">
        <v>262</v>
      </c>
      <c r="D8" s="36">
        <v>1</v>
      </c>
      <c r="E8" s="36">
        <v>2195</v>
      </c>
      <c r="F8" s="36">
        <v>324</v>
      </c>
      <c r="G8" s="36">
        <v>5</v>
      </c>
      <c r="H8" s="74">
        <v>2435</v>
      </c>
      <c r="I8" s="7">
        <v>253</v>
      </c>
      <c r="J8" s="75">
        <v>3</v>
      </c>
      <c r="K8" s="74">
        <v>2710</v>
      </c>
      <c r="L8" s="7">
        <v>260</v>
      </c>
      <c r="M8" s="75">
        <v>2</v>
      </c>
    </row>
    <row r="9" spans="1:13" x14ac:dyDescent="0.25">
      <c r="A9" s="35" t="s">
        <v>2</v>
      </c>
      <c r="B9" s="36">
        <v>569</v>
      </c>
      <c r="C9" s="36">
        <v>80</v>
      </c>
      <c r="D9" s="36">
        <v>0</v>
      </c>
      <c r="E9" s="36">
        <v>637</v>
      </c>
      <c r="F9" s="36">
        <v>87</v>
      </c>
      <c r="G9" s="36">
        <v>0</v>
      </c>
      <c r="H9" s="74">
        <v>1008</v>
      </c>
      <c r="I9" s="7">
        <v>87</v>
      </c>
      <c r="J9" s="75">
        <v>0</v>
      </c>
      <c r="K9" s="74">
        <v>1730</v>
      </c>
      <c r="L9" s="7">
        <v>73</v>
      </c>
      <c r="M9" s="75">
        <v>0</v>
      </c>
    </row>
    <row r="10" spans="1:13" x14ac:dyDescent="0.25">
      <c r="A10" s="35" t="s">
        <v>3</v>
      </c>
      <c r="B10" s="36">
        <v>726</v>
      </c>
      <c r="C10" s="36">
        <v>81</v>
      </c>
      <c r="D10" s="36">
        <v>0</v>
      </c>
      <c r="E10" s="36">
        <v>555</v>
      </c>
      <c r="F10" s="36">
        <v>97</v>
      </c>
      <c r="G10" s="36">
        <v>0</v>
      </c>
      <c r="H10" s="74">
        <v>274</v>
      </c>
      <c r="I10" s="7">
        <v>50</v>
      </c>
      <c r="J10" s="75">
        <v>0</v>
      </c>
      <c r="K10" s="74">
        <v>371</v>
      </c>
      <c r="L10" s="7">
        <v>26</v>
      </c>
      <c r="M10" s="75">
        <v>0</v>
      </c>
    </row>
    <row r="11" spans="1:13" x14ac:dyDescent="0.25">
      <c r="A11" s="35" t="s">
        <v>4</v>
      </c>
      <c r="B11" s="36">
        <v>488</v>
      </c>
      <c r="C11" s="36">
        <v>128</v>
      </c>
      <c r="D11" s="36">
        <v>1</v>
      </c>
      <c r="E11" s="36">
        <v>711</v>
      </c>
      <c r="F11" s="36">
        <v>202</v>
      </c>
      <c r="G11" s="36">
        <v>9</v>
      </c>
      <c r="H11" s="74">
        <v>1150</v>
      </c>
      <c r="I11" s="7">
        <v>105</v>
      </c>
      <c r="J11" s="75">
        <v>2</v>
      </c>
      <c r="K11" s="74">
        <v>815</v>
      </c>
      <c r="L11" s="7">
        <v>128</v>
      </c>
      <c r="M11" s="75">
        <v>4</v>
      </c>
    </row>
    <row r="12" spans="1:13" x14ac:dyDescent="0.25">
      <c r="A12" s="35" t="s">
        <v>5</v>
      </c>
      <c r="B12" s="36">
        <v>1049</v>
      </c>
      <c r="C12" s="36">
        <v>221</v>
      </c>
      <c r="D12" s="36">
        <v>0</v>
      </c>
      <c r="E12" s="36">
        <v>1100</v>
      </c>
      <c r="F12" s="36">
        <v>322</v>
      </c>
      <c r="G12" s="36">
        <v>6</v>
      </c>
      <c r="H12" s="74">
        <v>1601</v>
      </c>
      <c r="I12" s="7">
        <v>148</v>
      </c>
      <c r="J12" s="75">
        <v>0</v>
      </c>
      <c r="K12" s="74">
        <v>1676</v>
      </c>
      <c r="L12" s="7">
        <v>199</v>
      </c>
      <c r="M12" s="75">
        <v>3</v>
      </c>
    </row>
    <row r="13" spans="1:13" x14ac:dyDescent="0.25">
      <c r="A13" s="35" t="s">
        <v>6</v>
      </c>
      <c r="B13" s="36">
        <v>1198</v>
      </c>
      <c r="C13" s="36">
        <v>97</v>
      </c>
      <c r="D13" s="36">
        <v>3</v>
      </c>
      <c r="E13" s="36">
        <v>1299</v>
      </c>
      <c r="F13" s="36">
        <v>55</v>
      </c>
      <c r="G13" s="36">
        <v>10</v>
      </c>
      <c r="H13" s="74">
        <v>929</v>
      </c>
      <c r="I13" s="7">
        <v>27</v>
      </c>
      <c r="J13" s="75">
        <v>8</v>
      </c>
      <c r="K13" s="74">
        <v>1148</v>
      </c>
      <c r="L13" s="7">
        <v>33</v>
      </c>
      <c r="M13" s="75">
        <v>15</v>
      </c>
    </row>
    <row r="14" spans="1:13" x14ac:dyDescent="0.25">
      <c r="A14" s="35" t="s">
        <v>7</v>
      </c>
      <c r="B14" s="36">
        <v>699</v>
      </c>
      <c r="C14" s="36">
        <v>283</v>
      </c>
      <c r="D14" s="36">
        <v>0</v>
      </c>
      <c r="E14" s="36">
        <v>784</v>
      </c>
      <c r="F14" s="36">
        <v>351</v>
      </c>
      <c r="G14" s="36">
        <v>0</v>
      </c>
      <c r="H14" s="74">
        <v>1277</v>
      </c>
      <c r="I14" s="7">
        <v>73</v>
      </c>
      <c r="J14" s="75">
        <v>0</v>
      </c>
      <c r="K14" s="74">
        <v>754</v>
      </c>
      <c r="L14" s="7">
        <v>59</v>
      </c>
      <c r="M14" s="75">
        <v>0</v>
      </c>
    </row>
    <row r="15" spans="1:13" x14ac:dyDescent="0.25">
      <c r="A15" s="35" t="s">
        <v>8</v>
      </c>
      <c r="B15" s="36">
        <v>862</v>
      </c>
      <c r="C15" s="36">
        <v>288</v>
      </c>
      <c r="D15" s="36">
        <v>30</v>
      </c>
      <c r="E15" s="36">
        <v>1286</v>
      </c>
      <c r="F15" s="36">
        <v>368</v>
      </c>
      <c r="G15" s="36">
        <v>752</v>
      </c>
      <c r="H15" s="74">
        <v>1386</v>
      </c>
      <c r="I15" s="7">
        <v>225</v>
      </c>
      <c r="J15" s="75">
        <v>318</v>
      </c>
      <c r="K15" s="74">
        <v>1178</v>
      </c>
      <c r="L15" s="7">
        <v>301</v>
      </c>
      <c r="M15" s="75">
        <v>229</v>
      </c>
    </row>
    <row r="16" spans="1:13" x14ac:dyDescent="0.25">
      <c r="A16" s="35" t="s">
        <v>9</v>
      </c>
      <c r="B16" s="36">
        <v>85</v>
      </c>
      <c r="C16" s="36">
        <v>14</v>
      </c>
      <c r="D16" s="36">
        <v>0</v>
      </c>
      <c r="E16" s="36">
        <v>30</v>
      </c>
      <c r="F16" s="36">
        <v>27</v>
      </c>
      <c r="G16" s="36">
        <v>0</v>
      </c>
      <c r="H16" s="74">
        <v>2</v>
      </c>
      <c r="I16" s="7">
        <v>12</v>
      </c>
      <c r="J16" s="75">
        <v>0</v>
      </c>
      <c r="K16" s="74">
        <v>100</v>
      </c>
      <c r="L16" s="7">
        <v>15</v>
      </c>
      <c r="M16" s="75">
        <v>0</v>
      </c>
    </row>
    <row r="17" spans="1:13" x14ac:dyDescent="0.25">
      <c r="A17" s="35" t="s">
        <v>10</v>
      </c>
      <c r="B17" s="36">
        <v>438</v>
      </c>
      <c r="C17" s="36">
        <v>76</v>
      </c>
      <c r="D17" s="36">
        <v>0</v>
      </c>
      <c r="E17" s="36">
        <v>350</v>
      </c>
      <c r="F17" s="36">
        <v>137</v>
      </c>
      <c r="G17" s="36">
        <v>0</v>
      </c>
      <c r="H17" s="74">
        <v>798</v>
      </c>
      <c r="I17" s="7">
        <v>105</v>
      </c>
      <c r="J17" s="75">
        <v>0</v>
      </c>
      <c r="K17" s="74">
        <v>724</v>
      </c>
      <c r="L17" s="7">
        <v>58</v>
      </c>
      <c r="M17" s="75">
        <v>0</v>
      </c>
    </row>
    <row r="18" spans="1:13" x14ac:dyDescent="0.25">
      <c r="A18" s="35" t="s">
        <v>11</v>
      </c>
      <c r="B18" s="36">
        <v>369</v>
      </c>
      <c r="C18" s="36">
        <v>54</v>
      </c>
      <c r="D18" s="36">
        <v>0</v>
      </c>
      <c r="E18" s="36">
        <v>523</v>
      </c>
      <c r="F18" s="36">
        <v>89</v>
      </c>
      <c r="G18" s="36">
        <v>2</v>
      </c>
      <c r="H18" s="74">
        <v>473</v>
      </c>
      <c r="I18" s="7">
        <v>196</v>
      </c>
      <c r="J18" s="75">
        <v>2</v>
      </c>
      <c r="K18" s="74">
        <v>428</v>
      </c>
      <c r="L18" s="7">
        <v>76</v>
      </c>
      <c r="M18" s="75">
        <v>0</v>
      </c>
    </row>
    <row r="19" spans="1:13" x14ac:dyDescent="0.25">
      <c r="A19" s="35" t="s">
        <v>12</v>
      </c>
      <c r="B19" s="36">
        <v>574</v>
      </c>
      <c r="C19" s="36">
        <v>101</v>
      </c>
      <c r="D19" s="36">
        <v>0</v>
      </c>
      <c r="E19" s="36">
        <v>896</v>
      </c>
      <c r="F19" s="36">
        <v>242</v>
      </c>
      <c r="G19" s="36">
        <v>4</v>
      </c>
      <c r="H19" s="74">
        <v>1822</v>
      </c>
      <c r="I19" s="7">
        <v>107</v>
      </c>
      <c r="J19" s="75">
        <v>1</v>
      </c>
      <c r="K19" s="74">
        <v>1526</v>
      </c>
      <c r="L19" s="7">
        <v>77</v>
      </c>
      <c r="M19" s="75">
        <v>4</v>
      </c>
    </row>
    <row r="20" spans="1:13" x14ac:dyDescent="0.25">
      <c r="A20" s="35" t="s">
        <v>13</v>
      </c>
      <c r="B20" s="36">
        <v>463</v>
      </c>
      <c r="C20" s="36">
        <v>83</v>
      </c>
      <c r="D20" s="36">
        <v>7</v>
      </c>
      <c r="E20" s="36">
        <v>630</v>
      </c>
      <c r="F20" s="36">
        <v>101</v>
      </c>
      <c r="G20" s="36">
        <v>11</v>
      </c>
      <c r="H20" s="74">
        <v>752</v>
      </c>
      <c r="I20" s="7">
        <v>75</v>
      </c>
      <c r="J20" s="75">
        <v>15</v>
      </c>
      <c r="K20" s="74">
        <v>537</v>
      </c>
      <c r="L20" s="7">
        <v>79</v>
      </c>
      <c r="M20" s="75">
        <v>24</v>
      </c>
    </row>
    <row r="21" spans="1:13" x14ac:dyDescent="0.25">
      <c r="A21" s="35" t="s">
        <v>14</v>
      </c>
      <c r="B21" s="36">
        <v>1419</v>
      </c>
      <c r="C21" s="36">
        <v>551</v>
      </c>
      <c r="D21" s="36">
        <v>58</v>
      </c>
      <c r="E21" s="36">
        <v>1605</v>
      </c>
      <c r="F21" s="36">
        <v>1018</v>
      </c>
      <c r="G21" s="36">
        <v>1011</v>
      </c>
      <c r="H21" s="74">
        <v>1786</v>
      </c>
      <c r="I21" s="7">
        <v>780</v>
      </c>
      <c r="J21" s="75">
        <v>440</v>
      </c>
      <c r="K21" s="74">
        <v>1712</v>
      </c>
      <c r="L21" s="7">
        <v>629</v>
      </c>
      <c r="M21" s="75">
        <v>202</v>
      </c>
    </row>
    <row r="22" spans="1:13" x14ac:dyDescent="0.25">
      <c r="A22" s="35" t="s">
        <v>15</v>
      </c>
      <c r="B22" s="36">
        <v>174</v>
      </c>
      <c r="C22" s="36">
        <v>60</v>
      </c>
      <c r="D22" s="36">
        <v>0</v>
      </c>
      <c r="E22" s="36">
        <v>350</v>
      </c>
      <c r="F22" s="36">
        <v>109</v>
      </c>
      <c r="G22" s="36">
        <v>0</v>
      </c>
      <c r="H22" s="74">
        <v>302</v>
      </c>
      <c r="I22" s="7">
        <v>56</v>
      </c>
      <c r="J22" s="75">
        <v>3</v>
      </c>
      <c r="K22" s="74">
        <v>204</v>
      </c>
      <c r="L22" s="7">
        <v>26</v>
      </c>
      <c r="M22" s="75">
        <v>5</v>
      </c>
    </row>
    <row r="23" spans="1:13" x14ac:dyDescent="0.25">
      <c r="A23" s="35" t="s">
        <v>16</v>
      </c>
      <c r="B23" s="36">
        <v>928</v>
      </c>
      <c r="C23" s="36">
        <v>296</v>
      </c>
      <c r="D23" s="36">
        <v>24</v>
      </c>
      <c r="E23" s="36">
        <v>1207</v>
      </c>
      <c r="F23" s="36">
        <v>245</v>
      </c>
      <c r="G23" s="36">
        <v>24</v>
      </c>
      <c r="H23" s="74">
        <v>1917</v>
      </c>
      <c r="I23" s="7">
        <v>156</v>
      </c>
      <c r="J23" s="75">
        <v>4</v>
      </c>
      <c r="K23" s="74">
        <v>1895</v>
      </c>
      <c r="L23" s="7">
        <v>91</v>
      </c>
      <c r="M23" s="75">
        <v>2</v>
      </c>
    </row>
    <row r="24" spans="1:13" x14ac:dyDescent="0.25">
      <c r="A24" s="35" t="s">
        <v>17</v>
      </c>
      <c r="B24" s="36">
        <v>432</v>
      </c>
      <c r="C24" s="36">
        <v>374</v>
      </c>
      <c r="D24" s="36">
        <v>64</v>
      </c>
      <c r="E24" s="36">
        <v>616</v>
      </c>
      <c r="F24" s="36">
        <v>449</v>
      </c>
      <c r="G24" s="36">
        <v>154</v>
      </c>
      <c r="H24" s="74">
        <v>683</v>
      </c>
      <c r="I24" s="7">
        <v>305</v>
      </c>
      <c r="J24" s="75">
        <v>113</v>
      </c>
      <c r="K24" s="74">
        <v>528</v>
      </c>
      <c r="L24" s="7">
        <v>876</v>
      </c>
      <c r="M24" s="75">
        <v>398</v>
      </c>
    </row>
    <row r="25" spans="1:13" x14ac:dyDescent="0.25">
      <c r="A25" s="35" t="s">
        <v>18</v>
      </c>
      <c r="B25" s="36">
        <v>817</v>
      </c>
      <c r="C25" s="36">
        <v>170</v>
      </c>
      <c r="D25" s="36">
        <v>3</v>
      </c>
      <c r="E25" s="36">
        <v>807</v>
      </c>
      <c r="F25" s="36">
        <v>351</v>
      </c>
      <c r="G25" s="36">
        <v>15</v>
      </c>
      <c r="H25" s="74">
        <v>907</v>
      </c>
      <c r="I25" s="7">
        <v>268</v>
      </c>
      <c r="J25" s="75">
        <v>19</v>
      </c>
      <c r="K25" s="74">
        <v>645</v>
      </c>
      <c r="L25" s="7">
        <v>398</v>
      </c>
      <c r="M25" s="75">
        <v>12</v>
      </c>
    </row>
    <row r="26" spans="1:13" x14ac:dyDescent="0.25">
      <c r="A26" s="35" t="s">
        <v>19</v>
      </c>
      <c r="B26" s="36">
        <v>234</v>
      </c>
      <c r="C26" s="36">
        <v>37</v>
      </c>
      <c r="D26" s="36">
        <v>1</v>
      </c>
      <c r="E26" s="36">
        <v>383</v>
      </c>
      <c r="F26" s="36">
        <v>75</v>
      </c>
      <c r="G26" s="36">
        <v>2</v>
      </c>
      <c r="H26" s="74">
        <v>301</v>
      </c>
      <c r="I26" s="7">
        <v>100</v>
      </c>
      <c r="J26" s="75">
        <v>0</v>
      </c>
      <c r="K26" s="74">
        <v>241</v>
      </c>
      <c r="L26" s="7">
        <v>103</v>
      </c>
      <c r="M26" s="75">
        <v>2</v>
      </c>
    </row>
    <row r="27" spans="1:13" ht="15.75" thickBot="1" x14ac:dyDescent="0.3">
      <c r="A27" s="32" t="s">
        <v>20</v>
      </c>
      <c r="B27" s="37">
        <v>824</v>
      </c>
      <c r="C27" s="37">
        <v>267</v>
      </c>
      <c r="D27" s="37">
        <v>4</v>
      </c>
      <c r="E27" s="37">
        <v>1130</v>
      </c>
      <c r="F27" s="37">
        <v>246</v>
      </c>
      <c r="G27" s="37">
        <v>34</v>
      </c>
      <c r="H27" s="76">
        <v>1026</v>
      </c>
      <c r="I27" s="77">
        <v>169</v>
      </c>
      <c r="J27" s="78">
        <v>8</v>
      </c>
      <c r="K27" s="76">
        <v>563</v>
      </c>
      <c r="L27" s="77">
        <v>373</v>
      </c>
      <c r="M27" s="78">
        <v>5</v>
      </c>
    </row>
    <row r="28" spans="1:13" x14ac:dyDescent="0.25">
      <c r="A28" s="38" t="s">
        <v>118</v>
      </c>
    </row>
    <row r="29" spans="1:13" x14ac:dyDescent="0.25">
      <c r="A29" s="79" t="s">
        <v>302</v>
      </c>
    </row>
  </sheetData>
  <mergeCells count="5">
    <mergeCell ref="B4:D4"/>
    <mergeCell ref="E4:G4"/>
    <mergeCell ref="H4:J4"/>
    <mergeCell ref="B3:M3"/>
    <mergeCell ref="K4:M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78F7-9764-4744-B552-8B16FDE42E2F}">
  <dimension ref="A1:F30"/>
  <sheetViews>
    <sheetView tabSelected="1" workbookViewId="0">
      <selection activeCell="I22" sqref="I22"/>
    </sheetView>
  </sheetViews>
  <sheetFormatPr defaultRowHeight="15" x14ac:dyDescent="0.25"/>
  <cols>
    <col min="1" max="1" width="16.7109375" bestFit="1" customWidth="1"/>
    <col min="2" max="2" width="38" customWidth="1"/>
    <col min="3" max="3" width="20.140625" customWidth="1"/>
    <col min="4" max="4" width="19.28515625" customWidth="1"/>
    <col min="5" max="5" width="21.5703125" customWidth="1"/>
    <col min="6" max="6" width="21.85546875" customWidth="1"/>
  </cols>
  <sheetData>
    <row r="1" spans="1:6" x14ac:dyDescent="0.25">
      <c r="A1" s="2" t="s">
        <v>430</v>
      </c>
      <c r="B1" s="2" t="s">
        <v>432</v>
      </c>
    </row>
    <row r="3" spans="1:6" ht="30.75" customHeight="1" x14ac:dyDescent="0.25"/>
    <row r="4" spans="1:6" ht="31.5" customHeight="1" x14ac:dyDescent="0.25">
      <c r="B4" s="128" t="s">
        <v>433</v>
      </c>
      <c r="C4" s="129" t="s">
        <v>428</v>
      </c>
      <c r="D4" s="129"/>
      <c r="E4" s="129" t="s">
        <v>429</v>
      </c>
      <c r="F4" s="129"/>
    </row>
    <row r="5" spans="1:6" ht="41.25" customHeight="1" x14ac:dyDescent="0.25">
      <c r="B5" s="128"/>
      <c r="C5" s="129"/>
      <c r="D5" s="129"/>
      <c r="E5" s="129"/>
      <c r="F5" s="129"/>
    </row>
    <row r="6" spans="1:6" x14ac:dyDescent="0.25">
      <c r="B6" s="130" t="s">
        <v>427</v>
      </c>
      <c r="C6" s="130" t="s">
        <v>101</v>
      </c>
      <c r="D6" s="130" t="s">
        <v>74</v>
      </c>
      <c r="E6" s="130" t="s">
        <v>101</v>
      </c>
      <c r="F6" s="130" t="s">
        <v>74</v>
      </c>
    </row>
    <row r="7" spans="1:6" x14ac:dyDescent="0.25">
      <c r="B7" s="131" t="s">
        <v>4</v>
      </c>
      <c r="C7" s="131">
        <v>286</v>
      </c>
      <c r="D7" s="131">
        <v>168</v>
      </c>
      <c r="E7" s="131" t="s">
        <v>382</v>
      </c>
      <c r="F7" s="131" t="s">
        <v>383</v>
      </c>
    </row>
    <row r="8" spans="1:6" x14ac:dyDescent="0.25">
      <c r="B8" s="131" t="s">
        <v>6</v>
      </c>
      <c r="C8" s="131">
        <v>322</v>
      </c>
      <c r="D8" s="131">
        <v>260</v>
      </c>
      <c r="E8" s="131" t="s">
        <v>384</v>
      </c>
      <c r="F8" s="131" t="s">
        <v>385</v>
      </c>
    </row>
    <row r="9" spans="1:6" x14ac:dyDescent="0.25">
      <c r="B9" s="131" t="s">
        <v>2</v>
      </c>
      <c r="C9" s="131">
        <v>461</v>
      </c>
      <c r="D9" s="131">
        <v>365</v>
      </c>
      <c r="E9" s="131" t="s">
        <v>386</v>
      </c>
      <c r="F9" s="131" t="s">
        <v>387</v>
      </c>
    </row>
    <row r="10" spans="1:6" x14ac:dyDescent="0.25">
      <c r="B10" s="131" t="s">
        <v>14</v>
      </c>
      <c r="C10" s="131">
        <v>808</v>
      </c>
      <c r="D10" s="131">
        <v>559</v>
      </c>
      <c r="E10" s="131" t="s">
        <v>388</v>
      </c>
      <c r="F10" s="131" t="s">
        <v>389</v>
      </c>
    </row>
    <row r="11" spans="1:6" x14ac:dyDescent="0.25">
      <c r="B11" s="131" t="s">
        <v>7</v>
      </c>
      <c r="C11" s="131">
        <v>276</v>
      </c>
      <c r="D11" s="131">
        <v>180</v>
      </c>
      <c r="E11" s="131" t="s">
        <v>382</v>
      </c>
      <c r="F11" s="131" t="s">
        <v>390</v>
      </c>
    </row>
    <row r="12" spans="1:6" x14ac:dyDescent="0.25">
      <c r="B12" s="131" t="s">
        <v>425</v>
      </c>
      <c r="C12" s="131">
        <v>206</v>
      </c>
      <c r="D12" s="131">
        <v>108</v>
      </c>
      <c r="E12" s="131" t="s">
        <v>391</v>
      </c>
      <c r="F12" s="131" t="s">
        <v>392</v>
      </c>
    </row>
    <row r="13" spans="1:6" x14ac:dyDescent="0.25">
      <c r="B13" s="131" t="s">
        <v>9</v>
      </c>
      <c r="C13" s="131">
        <v>13</v>
      </c>
      <c r="D13" s="131">
        <v>14</v>
      </c>
      <c r="E13" s="131" t="s">
        <v>393</v>
      </c>
      <c r="F13" s="131" t="s">
        <v>394</v>
      </c>
    </row>
    <row r="14" spans="1:6" x14ac:dyDescent="0.25">
      <c r="B14" s="131" t="s">
        <v>3</v>
      </c>
      <c r="C14" s="131">
        <v>280</v>
      </c>
      <c r="D14" s="131">
        <v>185</v>
      </c>
      <c r="E14" s="131" t="s">
        <v>395</v>
      </c>
      <c r="F14" s="131" t="s">
        <v>396</v>
      </c>
    </row>
    <row r="15" spans="1:6" x14ac:dyDescent="0.25">
      <c r="B15" s="131" t="s">
        <v>15</v>
      </c>
      <c r="C15" s="131">
        <v>99</v>
      </c>
      <c r="D15" s="131">
        <v>58</v>
      </c>
      <c r="E15" s="131" t="s">
        <v>397</v>
      </c>
      <c r="F15" s="131" t="s">
        <v>398</v>
      </c>
    </row>
    <row r="16" spans="1:6" x14ac:dyDescent="0.25">
      <c r="B16" s="131" t="s">
        <v>10</v>
      </c>
      <c r="C16" s="131">
        <v>234</v>
      </c>
      <c r="D16" s="131">
        <v>177</v>
      </c>
      <c r="E16" s="131" t="s">
        <v>399</v>
      </c>
      <c r="F16" s="131" t="s">
        <v>400</v>
      </c>
    </row>
    <row r="17" spans="2:6" x14ac:dyDescent="0.25">
      <c r="B17" s="131" t="s">
        <v>1</v>
      </c>
      <c r="C17" s="131">
        <v>947</v>
      </c>
      <c r="D17" s="131">
        <v>776</v>
      </c>
      <c r="E17" s="131" t="s">
        <v>401</v>
      </c>
      <c r="F17" s="131" t="s">
        <v>402</v>
      </c>
    </row>
    <row r="18" spans="2:6" x14ac:dyDescent="0.25">
      <c r="B18" s="131" t="s">
        <v>12</v>
      </c>
      <c r="C18" s="131">
        <v>440</v>
      </c>
      <c r="D18" s="131">
        <v>369</v>
      </c>
      <c r="E18" s="131" t="s">
        <v>403</v>
      </c>
      <c r="F18" s="131" t="s">
        <v>404</v>
      </c>
    </row>
    <row r="19" spans="2:6" x14ac:dyDescent="0.25">
      <c r="B19" s="131" t="s">
        <v>5</v>
      </c>
      <c r="C19" s="131">
        <v>566</v>
      </c>
      <c r="D19" s="131">
        <v>495</v>
      </c>
      <c r="E19" s="131" t="s">
        <v>405</v>
      </c>
      <c r="F19" s="131" t="s">
        <v>406</v>
      </c>
    </row>
    <row r="20" spans="2:6" x14ac:dyDescent="0.25">
      <c r="B20" s="131" t="s">
        <v>16</v>
      </c>
      <c r="C20" s="131">
        <v>509</v>
      </c>
      <c r="D20" s="131">
        <v>386</v>
      </c>
      <c r="E20" s="131" t="s">
        <v>407</v>
      </c>
      <c r="F20" s="131" t="s">
        <v>408</v>
      </c>
    </row>
    <row r="21" spans="2:6" x14ac:dyDescent="0.25">
      <c r="B21" s="131" t="s">
        <v>13</v>
      </c>
      <c r="C21" s="131">
        <v>219</v>
      </c>
      <c r="D21" s="131">
        <v>94</v>
      </c>
      <c r="E21" s="131" t="s">
        <v>409</v>
      </c>
      <c r="F21" s="131" t="s">
        <v>410</v>
      </c>
    </row>
    <row r="22" spans="2:6" x14ac:dyDescent="0.25">
      <c r="B22" s="131" t="s">
        <v>18</v>
      </c>
      <c r="C22" s="131">
        <v>340</v>
      </c>
      <c r="D22" s="131">
        <v>189</v>
      </c>
      <c r="E22" s="131" t="s">
        <v>411</v>
      </c>
      <c r="F22" s="131" t="s">
        <v>412</v>
      </c>
    </row>
    <row r="23" spans="2:6" x14ac:dyDescent="0.25">
      <c r="B23" s="131" t="s">
        <v>20</v>
      </c>
      <c r="C23" s="131">
        <v>242</v>
      </c>
      <c r="D23" s="131">
        <v>172</v>
      </c>
      <c r="E23" s="131" t="s">
        <v>413</v>
      </c>
      <c r="F23" s="131" t="s">
        <v>414</v>
      </c>
    </row>
    <row r="24" spans="2:6" x14ac:dyDescent="0.25">
      <c r="B24" s="131" t="s">
        <v>8</v>
      </c>
      <c r="C24" s="131">
        <v>565</v>
      </c>
      <c r="D24" s="131">
        <v>338</v>
      </c>
      <c r="E24" s="131" t="s">
        <v>415</v>
      </c>
      <c r="F24" s="131" t="s">
        <v>416</v>
      </c>
    </row>
    <row r="25" spans="2:6" x14ac:dyDescent="0.25">
      <c r="B25" s="131" t="s">
        <v>0</v>
      </c>
      <c r="C25" s="132">
        <v>2204</v>
      </c>
      <c r="D25" s="132">
        <v>1509</v>
      </c>
      <c r="E25" s="131" t="s">
        <v>417</v>
      </c>
      <c r="F25" s="131" t="s">
        <v>418</v>
      </c>
    </row>
    <row r="26" spans="2:6" x14ac:dyDescent="0.25">
      <c r="B26" s="131" t="s">
        <v>11</v>
      </c>
      <c r="C26" s="131">
        <v>205</v>
      </c>
      <c r="D26" s="131">
        <v>141</v>
      </c>
      <c r="E26" s="131" t="s">
        <v>419</v>
      </c>
      <c r="F26" s="131" t="s">
        <v>420</v>
      </c>
    </row>
    <row r="27" spans="2:6" x14ac:dyDescent="0.25">
      <c r="B27" s="131" t="s">
        <v>17</v>
      </c>
      <c r="C27" s="131">
        <v>742</v>
      </c>
      <c r="D27" s="131">
        <v>452</v>
      </c>
      <c r="E27" s="131" t="s">
        <v>421</v>
      </c>
      <c r="F27" s="131" t="s">
        <v>422</v>
      </c>
    </row>
    <row r="28" spans="2:6" x14ac:dyDescent="0.25">
      <c r="B28" s="131" t="s">
        <v>117</v>
      </c>
      <c r="C28" s="132">
        <v>9964</v>
      </c>
      <c r="D28" s="132">
        <v>6995</v>
      </c>
      <c r="E28" s="131" t="s">
        <v>423</v>
      </c>
      <c r="F28" s="131" t="s">
        <v>424</v>
      </c>
    </row>
    <row r="30" spans="2:6" ht="14.25" customHeight="1" x14ac:dyDescent="0.25">
      <c r="B30" s="127" t="s">
        <v>426</v>
      </c>
      <c r="C30" s="127"/>
      <c r="D30" s="127"/>
      <c r="E30" s="127"/>
      <c r="F30" s="127"/>
    </row>
  </sheetData>
  <mergeCells count="3">
    <mergeCell ref="E4:F5"/>
    <mergeCell ref="C4:D5"/>
    <mergeCell ref="B4:B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5"/>
  <sheetViews>
    <sheetView workbookViewId="0"/>
  </sheetViews>
  <sheetFormatPr defaultRowHeight="15" x14ac:dyDescent="0.25"/>
  <cols>
    <col min="1" max="1" width="20.7109375" customWidth="1"/>
  </cols>
  <sheetData>
    <row r="1" spans="1:16" ht="44.25" customHeight="1" thickBot="1" x14ac:dyDescent="0.3">
      <c r="A1" t="s">
        <v>331</v>
      </c>
      <c r="C1" s="122" t="s">
        <v>347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6" ht="15.75" hidden="1" customHeight="1" thickBot="1" x14ac:dyDescent="0.3"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45.75" thickBot="1" x14ac:dyDescent="0.3">
      <c r="A3" s="100" t="s">
        <v>334</v>
      </c>
      <c r="B3" s="100" t="s">
        <v>333</v>
      </c>
      <c r="C3" s="86" t="s">
        <v>330</v>
      </c>
      <c r="D3" s="86" t="s">
        <v>19</v>
      </c>
      <c r="E3" s="86" t="s">
        <v>18</v>
      </c>
      <c r="F3" s="86" t="s">
        <v>4</v>
      </c>
      <c r="G3" s="86" t="s">
        <v>2</v>
      </c>
      <c r="H3" s="86" t="s">
        <v>9</v>
      </c>
      <c r="I3" s="86" t="s">
        <v>20</v>
      </c>
      <c r="J3" s="86" t="s">
        <v>14</v>
      </c>
      <c r="K3" s="86" t="s">
        <v>8</v>
      </c>
      <c r="L3" s="86" t="s">
        <v>15</v>
      </c>
      <c r="M3" s="86" t="s">
        <v>17</v>
      </c>
      <c r="N3" s="86" t="s">
        <v>5</v>
      </c>
      <c r="O3" s="86" t="s">
        <v>13</v>
      </c>
      <c r="P3" s="101" t="s">
        <v>332</v>
      </c>
    </row>
    <row r="4" spans="1:16" ht="34.5" thickBot="1" x14ac:dyDescent="0.3">
      <c r="A4" s="98" t="s">
        <v>336</v>
      </c>
      <c r="B4" s="88">
        <v>856</v>
      </c>
      <c r="C4" s="88">
        <v>299</v>
      </c>
      <c r="D4" s="88">
        <v>100</v>
      </c>
      <c r="E4" s="88">
        <v>171</v>
      </c>
      <c r="F4" s="88">
        <v>537</v>
      </c>
      <c r="G4" s="88">
        <v>669</v>
      </c>
      <c r="H4" s="88">
        <v>121</v>
      </c>
      <c r="I4" s="88">
        <v>698</v>
      </c>
      <c r="J4" s="88">
        <v>1194</v>
      </c>
      <c r="K4" s="88">
        <v>524</v>
      </c>
      <c r="L4" s="88">
        <v>689</v>
      </c>
      <c r="M4" s="88">
        <v>1783</v>
      </c>
      <c r="N4" s="88">
        <v>85</v>
      </c>
      <c r="O4" s="88">
        <v>588</v>
      </c>
      <c r="P4" s="89">
        <v>8314</v>
      </c>
    </row>
    <row r="5" spans="1:16" ht="34.5" thickBot="1" x14ac:dyDescent="0.3">
      <c r="A5" s="98" t="s">
        <v>337</v>
      </c>
      <c r="B5" s="88">
        <v>90</v>
      </c>
      <c r="C5" s="88">
        <v>17</v>
      </c>
      <c r="D5" s="88">
        <v>3</v>
      </c>
      <c r="E5" s="88">
        <v>14</v>
      </c>
      <c r="F5" s="88">
        <v>25</v>
      </c>
      <c r="G5" s="88">
        <v>48</v>
      </c>
      <c r="H5" s="88">
        <v>8</v>
      </c>
      <c r="I5" s="88">
        <v>23</v>
      </c>
      <c r="J5" s="88">
        <v>80</v>
      </c>
      <c r="K5" s="88">
        <v>42</v>
      </c>
      <c r="L5" s="88">
        <v>54</v>
      </c>
      <c r="M5" s="88">
        <v>98</v>
      </c>
      <c r="N5" s="88">
        <v>5</v>
      </c>
      <c r="O5" s="88">
        <v>32</v>
      </c>
      <c r="P5" s="89">
        <v>539</v>
      </c>
    </row>
    <row r="6" spans="1:16" ht="34.5" thickBot="1" x14ac:dyDescent="0.3">
      <c r="A6" s="98" t="s">
        <v>338</v>
      </c>
      <c r="B6" s="88">
        <v>946</v>
      </c>
      <c r="C6" s="88">
        <v>316</v>
      </c>
      <c r="D6" s="88">
        <v>103</v>
      </c>
      <c r="E6" s="88">
        <v>185</v>
      </c>
      <c r="F6" s="88">
        <v>562</v>
      </c>
      <c r="G6" s="88">
        <v>717</v>
      </c>
      <c r="H6" s="88">
        <v>129</v>
      </c>
      <c r="I6" s="88">
        <v>721</v>
      </c>
      <c r="J6" s="88">
        <v>1274</v>
      </c>
      <c r="K6" s="88">
        <v>566</v>
      </c>
      <c r="L6" s="88">
        <v>743</v>
      </c>
      <c r="M6" s="88">
        <v>1881</v>
      </c>
      <c r="N6" s="88">
        <v>90</v>
      </c>
      <c r="O6" s="88">
        <v>620</v>
      </c>
      <c r="P6" s="89">
        <v>8853</v>
      </c>
    </row>
    <row r="7" spans="1:16" ht="45.75" thickBot="1" x14ac:dyDescent="0.3">
      <c r="A7" s="98" t="s">
        <v>335</v>
      </c>
      <c r="B7" s="90">
        <v>9.5000000000000001E-2</v>
      </c>
      <c r="C7" s="90">
        <v>5.3999999999999999E-2</v>
      </c>
      <c r="D7" s="90">
        <v>2.9000000000000001E-2</v>
      </c>
      <c r="E7" s="90">
        <v>7.5999999999999998E-2</v>
      </c>
      <c r="F7" s="90">
        <v>4.3999999999999997E-2</v>
      </c>
      <c r="G7" s="90">
        <v>6.7000000000000004E-2</v>
      </c>
      <c r="H7" s="90">
        <v>6.2E-2</v>
      </c>
      <c r="I7" s="90">
        <v>3.2000000000000001E-2</v>
      </c>
      <c r="J7" s="90">
        <v>6.3E-2</v>
      </c>
      <c r="K7" s="90">
        <v>7.3999999999999996E-2</v>
      </c>
      <c r="L7" s="90">
        <v>7.2999999999999995E-2</v>
      </c>
      <c r="M7" s="90">
        <v>5.1999999999999998E-2</v>
      </c>
      <c r="N7" s="90">
        <v>5.6000000000000001E-2</v>
      </c>
      <c r="O7" s="90">
        <v>5.1999999999999998E-2</v>
      </c>
      <c r="P7" s="91">
        <v>6.0999999999999999E-2</v>
      </c>
    </row>
    <row r="8" spans="1:16" ht="34.5" thickBot="1" x14ac:dyDescent="0.3">
      <c r="A8" s="99" t="s">
        <v>339</v>
      </c>
      <c r="B8" s="92">
        <v>1548</v>
      </c>
      <c r="C8" s="92">
        <v>478</v>
      </c>
      <c r="D8" s="92">
        <v>65</v>
      </c>
      <c r="E8" s="92">
        <v>138</v>
      </c>
      <c r="F8" s="92">
        <v>543</v>
      </c>
      <c r="G8" s="92">
        <v>495</v>
      </c>
      <c r="H8" s="92">
        <v>106</v>
      </c>
      <c r="I8" s="92">
        <v>591</v>
      </c>
      <c r="J8" s="92">
        <v>1247</v>
      </c>
      <c r="K8" s="92">
        <v>561</v>
      </c>
      <c r="L8" s="92">
        <v>560</v>
      </c>
      <c r="M8" s="92">
        <v>1420</v>
      </c>
      <c r="N8" s="92">
        <v>103</v>
      </c>
      <c r="O8" s="92">
        <v>536</v>
      </c>
      <c r="P8" s="93">
        <v>8391</v>
      </c>
    </row>
    <row r="9" spans="1:16" ht="34.5" thickBot="1" x14ac:dyDescent="0.3">
      <c r="A9" s="99" t="s">
        <v>340</v>
      </c>
      <c r="B9" s="92">
        <v>342</v>
      </c>
      <c r="C9" s="92">
        <v>57</v>
      </c>
      <c r="D9" s="92">
        <v>5</v>
      </c>
      <c r="E9" s="92">
        <v>39</v>
      </c>
      <c r="F9" s="92">
        <v>70</v>
      </c>
      <c r="G9" s="92">
        <v>140</v>
      </c>
      <c r="H9" s="92">
        <v>17</v>
      </c>
      <c r="I9" s="92">
        <v>46</v>
      </c>
      <c r="J9" s="92">
        <v>174</v>
      </c>
      <c r="K9" s="92">
        <v>106</v>
      </c>
      <c r="L9" s="92">
        <v>57</v>
      </c>
      <c r="M9" s="92">
        <v>131</v>
      </c>
      <c r="N9" s="92">
        <v>13</v>
      </c>
      <c r="O9" s="92">
        <v>57</v>
      </c>
      <c r="P9" s="93">
        <v>1254</v>
      </c>
    </row>
    <row r="10" spans="1:16" ht="34.5" thickBot="1" x14ac:dyDescent="0.3">
      <c r="A10" s="99" t="s">
        <v>341</v>
      </c>
      <c r="B10" s="92">
        <v>1890</v>
      </c>
      <c r="C10" s="92">
        <v>535</v>
      </c>
      <c r="D10" s="92">
        <v>70</v>
      </c>
      <c r="E10" s="92">
        <v>177</v>
      </c>
      <c r="F10" s="92">
        <v>613</v>
      </c>
      <c r="G10" s="92">
        <v>635</v>
      </c>
      <c r="H10" s="92">
        <v>123</v>
      </c>
      <c r="I10" s="92">
        <v>637</v>
      </c>
      <c r="J10" s="92">
        <v>1421</v>
      </c>
      <c r="K10" s="92">
        <v>667</v>
      </c>
      <c r="L10" s="92">
        <v>617</v>
      </c>
      <c r="M10" s="92">
        <v>1551</v>
      </c>
      <c r="N10" s="92">
        <v>116</v>
      </c>
      <c r="O10" s="92">
        <v>593</v>
      </c>
      <c r="P10" s="93">
        <v>9645</v>
      </c>
    </row>
    <row r="11" spans="1:16" ht="45.75" thickBot="1" x14ac:dyDescent="0.3">
      <c r="A11" s="99" t="s">
        <v>342</v>
      </c>
      <c r="B11" s="94">
        <v>0.18099999999999999</v>
      </c>
      <c r="C11" s="94">
        <v>0.107</v>
      </c>
      <c r="D11" s="94">
        <v>7.0999999999999994E-2</v>
      </c>
      <c r="E11" s="94">
        <v>0.22</v>
      </c>
      <c r="F11" s="94">
        <v>0.114</v>
      </c>
      <c r="G11" s="94">
        <v>0.22</v>
      </c>
      <c r="H11" s="94">
        <v>0.13800000000000001</v>
      </c>
      <c r="I11" s="94">
        <v>7.1999999999999995E-2</v>
      </c>
      <c r="J11" s="94">
        <v>0.122</v>
      </c>
      <c r="K11" s="94">
        <v>0.159</v>
      </c>
      <c r="L11" s="94">
        <v>9.1999999999999998E-2</v>
      </c>
      <c r="M11" s="94">
        <v>8.4000000000000005E-2</v>
      </c>
      <c r="N11" s="94">
        <v>0.112</v>
      </c>
      <c r="O11" s="94">
        <v>9.6000000000000002E-2</v>
      </c>
      <c r="P11" s="95">
        <v>0.13</v>
      </c>
    </row>
    <row r="12" spans="1:16" ht="34.5" thickBot="1" x14ac:dyDescent="0.3">
      <c r="A12" s="100" t="s">
        <v>343</v>
      </c>
      <c r="B12" s="86">
        <v>479</v>
      </c>
      <c r="C12" s="86">
        <v>85</v>
      </c>
      <c r="D12" s="86">
        <v>13</v>
      </c>
      <c r="E12" s="86">
        <v>12</v>
      </c>
      <c r="F12" s="86">
        <v>112</v>
      </c>
      <c r="G12" s="86">
        <v>195</v>
      </c>
      <c r="H12" s="86">
        <v>17</v>
      </c>
      <c r="I12" s="86">
        <v>112</v>
      </c>
      <c r="J12" s="86">
        <v>295</v>
      </c>
      <c r="K12" s="86">
        <v>144</v>
      </c>
      <c r="L12" s="86">
        <v>146</v>
      </c>
      <c r="M12" s="86">
        <v>337</v>
      </c>
      <c r="N12" s="86">
        <v>18</v>
      </c>
      <c r="O12" s="86">
        <v>84</v>
      </c>
      <c r="P12" s="87">
        <v>2049</v>
      </c>
    </row>
    <row r="13" spans="1:16" ht="57" customHeight="1" thickBot="1" x14ac:dyDescent="0.3">
      <c r="A13" s="100" t="s">
        <v>344</v>
      </c>
      <c r="B13" s="86">
        <v>2357</v>
      </c>
      <c r="C13" s="86">
        <v>766</v>
      </c>
      <c r="D13" s="86">
        <v>160</v>
      </c>
      <c r="E13" s="86">
        <v>350</v>
      </c>
      <c r="F13" s="86">
        <v>1058</v>
      </c>
      <c r="G13" s="86">
        <v>1157</v>
      </c>
      <c r="H13" s="86">
        <v>235</v>
      </c>
      <c r="I13" s="86">
        <v>1246</v>
      </c>
      <c r="J13" s="86">
        <v>2399</v>
      </c>
      <c r="K13" s="86">
        <v>1089</v>
      </c>
      <c r="L13" s="86">
        <v>1213</v>
      </c>
      <c r="M13" s="86">
        <v>2958</v>
      </c>
      <c r="N13" s="86">
        <v>188</v>
      </c>
      <c r="O13" s="86">
        <v>1121</v>
      </c>
      <c r="P13" s="87">
        <v>16297</v>
      </c>
    </row>
    <row r="14" spans="1:16" ht="45.75" thickBot="1" x14ac:dyDescent="0.3">
      <c r="A14" s="100" t="s">
        <v>345</v>
      </c>
      <c r="B14" s="96">
        <v>0.16900000000000001</v>
      </c>
      <c r="C14" s="96">
        <v>0.1</v>
      </c>
      <c r="D14" s="96">
        <v>7.4999999999999997E-2</v>
      </c>
      <c r="E14" s="96">
        <v>3.3000000000000002E-2</v>
      </c>
      <c r="F14" s="96">
        <v>9.6000000000000002E-2</v>
      </c>
      <c r="G14" s="96">
        <v>0.14399999999999999</v>
      </c>
      <c r="H14" s="96">
        <v>6.7000000000000004E-2</v>
      </c>
      <c r="I14" s="96">
        <v>8.2000000000000003E-2</v>
      </c>
      <c r="J14" s="96">
        <v>0.11</v>
      </c>
      <c r="K14" s="96">
        <v>0.11700000000000001</v>
      </c>
      <c r="L14" s="96">
        <v>0.107</v>
      </c>
      <c r="M14" s="96">
        <v>0.10199999999999999</v>
      </c>
      <c r="N14" s="96">
        <v>8.6999999999999994E-2</v>
      </c>
      <c r="O14" s="96">
        <v>7.0000000000000007E-2</v>
      </c>
      <c r="P14" s="97">
        <v>0.112</v>
      </c>
    </row>
    <row r="15" spans="1:16" ht="51.75" customHeight="1" thickBot="1" x14ac:dyDescent="0.3">
      <c r="A15" s="124" t="s">
        <v>346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</sheetData>
  <mergeCells count="2">
    <mergeCell ref="C1:P2"/>
    <mergeCell ref="A15:P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workbookViewId="0"/>
  </sheetViews>
  <sheetFormatPr defaultColWidth="9.140625" defaultRowHeight="12.75" x14ac:dyDescent="0.2"/>
  <cols>
    <col min="1" max="1" width="22" style="5" customWidth="1"/>
    <col min="2" max="14" width="13.28515625" style="5" customWidth="1"/>
    <col min="15" max="16384" width="9.140625" style="5"/>
  </cols>
  <sheetData>
    <row r="1" spans="1:15" x14ac:dyDescent="0.2">
      <c r="A1" s="6" t="s">
        <v>125</v>
      </c>
      <c r="B1" s="6" t="s">
        <v>349</v>
      </c>
    </row>
    <row r="2" spans="1:15" x14ac:dyDescent="0.2">
      <c r="A2" s="18"/>
    </row>
    <row r="3" spans="1:15" x14ac:dyDescent="0.2">
      <c r="B3" s="109" t="s">
        <v>68</v>
      </c>
      <c r="C3" s="109"/>
      <c r="D3" s="109"/>
      <c r="E3" s="109"/>
      <c r="F3" s="109"/>
      <c r="G3" s="109"/>
      <c r="H3" s="109" t="s">
        <v>69</v>
      </c>
      <c r="I3" s="109"/>
      <c r="J3" s="109"/>
      <c r="K3" s="109"/>
      <c r="L3" s="109"/>
      <c r="M3" s="109"/>
      <c r="N3" s="109"/>
    </row>
    <row r="4" spans="1:15" ht="25.5" customHeight="1" x14ac:dyDescent="0.2">
      <c r="A4" s="39" t="s">
        <v>21</v>
      </c>
      <c r="B4" s="39" t="s">
        <v>36</v>
      </c>
      <c r="C4" s="39" t="s">
        <v>26</v>
      </c>
      <c r="D4" s="39" t="s">
        <v>29</v>
      </c>
      <c r="E4" s="39" t="s">
        <v>37</v>
      </c>
      <c r="F4" s="39" t="s">
        <v>38</v>
      </c>
      <c r="G4" s="39" t="s">
        <v>39</v>
      </c>
      <c r="H4" s="39" t="s">
        <v>36</v>
      </c>
      <c r="I4" s="39" t="s">
        <v>26</v>
      </c>
      <c r="J4" s="39" t="s">
        <v>29</v>
      </c>
      <c r="K4" s="39" t="s">
        <v>40</v>
      </c>
      <c r="L4" s="39" t="s">
        <v>38</v>
      </c>
      <c r="M4" s="39" t="s">
        <v>67</v>
      </c>
      <c r="N4" s="39" t="s">
        <v>30</v>
      </c>
    </row>
    <row r="5" spans="1:15" ht="27.75" x14ac:dyDescent="0.2">
      <c r="A5" s="40" t="s">
        <v>33</v>
      </c>
      <c r="B5" s="41" t="s">
        <v>159</v>
      </c>
      <c r="C5" s="42"/>
      <c r="D5" s="42"/>
      <c r="E5" s="41" t="s">
        <v>162</v>
      </c>
      <c r="F5" s="41" t="s">
        <v>41</v>
      </c>
      <c r="G5" s="41" t="s">
        <v>34</v>
      </c>
      <c r="H5" s="41" t="s">
        <v>159</v>
      </c>
      <c r="I5" s="42"/>
      <c r="J5" s="42"/>
      <c r="K5" s="41" t="s">
        <v>160</v>
      </c>
      <c r="L5" s="41" t="s">
        <v>41</v>
      </c>
      <c r="M5" s="41" t="s">
        <v>161</v>
      </c>
      <c r="N5" s="41" t="s">
        <v>34</v>
      </c>
    </row>
    <row r="6" spans="1:15" s="6" customFormat="1" x14ac:dyDescent="0.2">
      <c r="A6" s="6" t="s">
        <v>126</v>
      </c>
      <c r="B6" s="14">
        <v>39070</v>
      </c>
      <c r="C6" s="14">
        <v>22564</v>
      </c>
      <c r="D6" s="14">
        <v>38358</v>
      </c>
      <c r="E6" s="14">
        <v>12977</v>
      </c>
      <c r="F6" s="14">
        <v>3927</v>
      </c>
      <c r="G6" s="14">
        <f t="shared" ref="G6" si="0">SUM(G7:G27)</f>
        <v>116896</v>
      </c>
      <c r="H6" s="14">
        <v>2460</v>
      </c>
      <c r="I6" s="14">
        <v>846</v>
      </c>
      <c r="J6" s="14">
        <v>2116</v>
      </c>
      <c r="K6" s="14">
        <v>190</v>
      </c>
      <c r="L6" s="14">
        <v>26</v>
      </c>
      <c r="M6" s="14">
        <v>2819</v>
      </c>
      <c r="N6" s="14">
        <f>SUM(H6:M6)</f>
        <v>8457</v>
      </c>
      <c r="O6" s="14"/>
    </row>
    <row r="7" spans="1:15" x14ac:dyDescent="0.2">
      <c r="A7" s="5" t="s">
        <v>127</v>
      </c>
      <c r="B7" s="7">
        <v>8651</v>
      </c>
      <c r="C7" s="7">
        <v>2302</v>
      </c>
      <c r="D7" s="7">
        <v>7444</v>
      </c>
      <c r="E7" s="7">
        <v>1226</v>
      </c>
      <c r="F7" s="7">
        <v>54</v>
      </c>
      <c r="G7" s="14">
        <f t="shared" ref="G7:G27" si="1">SUM(B7:F7)</f>
        <v>19677</v>
      </c>
      <c r="H7" s="7">
        <v>489</v>
      </c>
      <c r="I7" s="7">
        <v>87</v>
      </c>
      <c r="J7" s="7">
        <v>403</v>
      </c>
      <c r="K7" s="7">
        <v>43</v>
      </c>
      <c r="L7" s="7">
        <v>1</v>
      </c>
      <c r="M7" s="7">
        <v>314</v>
      </c>
      <c r="N7" s="14">
        <f t="shared" ref="N7:N27" si="2">SUM(H7:M7)</f>
        <v>1337</v>
      </c>
      <c r="O7" s="14"/>
    </row>
    <row r="8" spans="1:15" x14ac:dyDescent="0.2">
      <c r="A8" s="5" t="s">
        <v>1</v>
      </c>
      <c r="B8" s="7">
        <v>3193</v>
      </c>
      <c r="C8" s="7">
        <v>1777</v>
      </c>
      <c r="D8" s="7">
        <v>3174</v>
      </c>
      <c r="E8" s="7">
        <v>25</v>
      </c>
      <c r="F8" s="7">
        <v>0</v>
      </c>
      <c r="G8" s="14">
        <f t="shared" si="1"/>
        <v>8169</v>
      </c>
      <c r="H8" s="7">
        <v>59</v>
      </c>
      <c r="I8" s="7">
        <v>34</v>
      </c>
      <c r="J8" s="7">
        <v>56</v>
      </c>
      <c r="K8" s="7">
        <v>0</v>
      </c>
      <c r="L8" s="7">
        <v>0</v>
      </c>
      <c r="M8" s="7">
        <v>49</v>
      </c>
      <c r="N8" s="14">
        <f t="shared" si="2"/>
        <v>198</v>
      </c>
      <c r="O8" s="14"/>
    </row>
    <row r="9" spans="1:15" x14ac:dyDescent="0.2">
      <c r="A9" s="5" t="s">
        <v>2</v>
      </c>
      <c r="B9" s="7">
        <v>1127</v>
      </c>
      <c r="C9" s="7">
        <v>968</v>
      </c>
      <c r="D9" s="7">
        <v>1079</v>
      </c>
      <c r="E9" s="7">
        <v>931</v>
      </c>
      <c r="F9" s="7">
        <v>0</v>
      </c>
      <c r="G9" s="14">
        <f t="shared" si="1"/>
        <v>4105</v>
      </c>
      <c r="H9" s="7">
        <v>43</v>
      </c>
      <c r="I9" s="7">
        <v>11</v>
      </c>
      <c r="J9" s="7">
        <v>43</v>
      </c>
      <c r="K9" s="7">
        <v>2</v>
      </c>
      <c r="L9" s="7">
        <v>0</v>
      </c>
      <c r="M9" s="7">
        <v>99</v>
      </c>
      <c r="N9" s="14">
        <f t="shared" si="2"/>
        <v>198</v>
      </c>
      <c r="O9" s="14"/>
    </row>
    <row r="10" spans="1:15" x14ac:dyDescent="0.2">
      <c r="A10" s="5" t="s">
        <v>3</v>
      </c>
      <c r="B10" s="7">
        <v>1192</v>
      </c>
      <c r="C10" s="7">
        <v>463</v>
      </c>
      <c r="D10" s="7">
        <v>1270</v>
      </c>
      <c r="E10" s="7">
        <v>1</v>
      </c>
      <c r="F10" s="7">
        <v>0</v>
      </c>
      <c r="G10" s="14">
        <f t="shared" si="1"/>
        <v>2926</v>
      </c>
      <c r="H10" s="7">
        <v>29</v>
      </c>
      <c r="I10" s="7">
        <v>14</v>
      </c>
      <c r="J10" s="7">
        <v>57</v>
      </c>
      <c r="K10" s="7">
        <v>0</v>
      </c>
      <c r="L10" s="7">
        <v>0</v>
      </c>
      <c r="M10" s="7">
        <v>1</v>
      </c>
      <c r="N10" s="14">
        <f t="shared" si="2"/>
        <v>101</v>
      </c>
      <c r="O10" s="14"/>
    </row>
    <row r="11" spans="1:15" x14ac:dyDescent="0.2">
      <c r="A11" s="5" t="s">
        <v>4</v>
      </c>
      <c r="B11" s="7">
        <v>946</v>
      </c>
      <c r="C11" s="7">
        <v>759</v>
      </c>
      <c r="D11" s="7">
        <v>1070</v>
      </c>
      <c r="E11" s="7">
        <v>906</v>
      </c>
      <c r="F11" s="7">
        <v>1</v>
      </c>
      <c r="G11" s="14">
        <f t="shared" si="1"/>
        <v>3682</v>
      </c>
      <c r="H11" s="7">
        <v>86</v>
      </c>
      <c r="I11" s="7">
        <v>14</v>
      </c>
      <c r="J11" s="7">
        <v>39</v>
      </c>
      <c r="K11" s="7">
        <v>12</v>
      </c>
      <c r="L11" s="7">
        <v>0</v>
      </c>
      <c r="M11" s="7">
        <v>26</v>
      </c>
      <c r="N11" s="14">
        <f t="shared" si="2"/>
        <v>177</v>
      </c>
      <c r="O11" s="14"/>
    </row>
    <row r="12" spans="1:15" x14ac:dyDescent="0.2">
      <c r="A12" s="5" t="s">
        <v>5</v>
      </c>
      <c r="B12" s="7">
        <v>1229</v>
      </c>
      <c r="C12" s="7">
        <v>1113</v>
      </c>
      <c r="D12" s="7">
        <v>1636</v>
      </c>
      <c r="E12" s="7">
        <v>71</v>
      </c>
      <c r="F12" s="7">
        <v>0</v>
      </c>
      <c r="G12" s="14">
        <f t="shared" si="1"/>
        <v>4049</v>
      </c>
      <c r="H12" s="7">
        <v>128</v>
      </c>
      <c r="I12" s="7">
        <v>110</v>
      </c>
      <c r="J12" s="7">
        <v>154</v>
      </c>
      <c r="K12" s="7">
        <v>2</v>
      </c>
      <c r="L12" s="7">
        <v>0</v>
      </c>
      <c r="M12" s="7">
        <v>215</v>
      </c>
      <c r="N12" s="14">
        <f t="shared" si="2"/>
        <v>609</v>
      </c>
      <c r="O12" s="14"/>
    </row>
    <row r="13" spans="1:15" x14ac:dyDescent="0.2">
      <c r="A13" s="5" t="s">
        <v>6</v>
      </c>
      <c r="B13" s="7">
        <v>1078</v>
      </c>
      <c r="C13" s="7">
        <v>894</v>
      </c>
      <c r="D13" s="7">
        <v>1048</v>
      </c>
      <c r="E13" s="7">
        <v>2</v>
      </c>
      <c r="F13" s="7">
        <v>0</v>
      </c>
      <c r="G13" s="14">
        <f t="shared" si="1"/>
        <v>3022</v>
      </c>
      <c r="H13" s="7">
        <v>45</v>
      </c>
      <c r="I13" s="7">
        <v>1</v>
      </c>
      <c r="J13" s="7">
        <v>18</v>
      </c>
      <c r="K13" s="7">
        <v>0</v>
      </c>
      <c r="L13" s="7">
        <v>0</v>
      </c>
      <c r="M13" s="7">
        <v>19</v>
      </c>
      <c r="N13" s="14">
        <f t="shared" si="2"/>
        <v>83</v>
      </c>
      <c r="O13" s="14"/>
    </row>
    <row r="14" spans="1:15" x14ac:dyDescent="0.2">
      <c r="A14" s="5" t="s">
        <v>7</v>
      </c>
      <c r="B14" s="7">
        <v>1029</v>
      </c>
      <c r="C14" s="7">
        <v>4</v>
      </c>
      <c r="D14" s="7">
        <v>1031</v>
      </c>
      <c r="E14" s="7">
        <v>2</v>
      </c>
      <c r="F14" s="7">
        <v>0</v>
      </c>
      <c r="G14" s="14">
        <f t="shared" si="1"/>
        <v>2066</v>
      </c>
      <c r="H14" s="7">
        <v>10</v>
      </c>
      <c r="I14" s="7">
        <v>1</v>
      </c>
      <c r="J14" s="7">
        <v>27</v>
      </c>
      <c r="K14" s="7">
        <v>0</v>
      </c>
      <c r="L14" s="7">
        <v>0</v>
      </c>
      <c r="M14" s="7">
        <v>8</v>
      </c>
      <c r="N14" s="14">
        <f t="shared" si="2"/>
        <v>46</v>
      </c>
      <c r="O14" s="14"/>
    </row>
    <row r="15" spans="1:15" x14ac:dyDescent="0.2">
      <c r="A15" s="5" t="s">
        <v>8</v>
      </c>
      <c r="B15" s="7">
        <v>2583</v>
      </c>
      <c r="C15" s="7">
        <v>1734</v>
      </c>
      <c r="D15" s="7">
        <v>2327</v>
      </c>
      <c r="E15" s="7">
        <v>944</v>
      </c>
      <c r="F15" s="7">
        <v>1506</v>
      </c>
      <c r="G15" s="14">
        <f t="shared" si="1"/>
        <v>9094</v>
      </c>
      <c r="H15" s="7">
        <v>288</v>
      </c>
      <c r="I15" s="7">
        <v>49</v>
      </c>
      <c r="J15" s="7">
        <v>91</v>
      </c>
      <c r="K15" s="7">
        <v>3</v>
      </c>
      <c r="L15" s="7">
        <v>1</v>
      </c>
      <c r="M15" s="7">
        <v>295</v>
      </c>
      <c r="N15" s="14">
        <f t="shared" si="2"/>
        <v>727</v>
      </c>
      <c r="O15" s="14"/>
    </row>
    <row r="16" spans="1:15" x14ac:dyDescent="0.2">
      <c r="A16" s="5" t="s">
        <v>9</v>
      </c>
      <c r="B16" s="7">
        <v>395</v>
      </c>
      <c r="C16" s="7">
        <v>20</v>
      </c>
      <c r="D16" s="7">
        <v>382</v>
      </c>
      <c r="E16" s="7">
        <v>197</v>
      </c>
      <c r="F16" s="7">
        <v>19</v>
      </c>
      <c r="G16" s="14">
        <f t="shared" si="1"/>
        <v>1013</v>
      </c>
      <c r="H16" s="7">
        <v>8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4">
        <f t="shared" si="2"/>
        <v>8</v>
      </c>
      <c r="O16" s="14"/>
    </row>
    <row r="17" spans="1:15" x14ac:dyDescent="0.2">
      <c r="A17" s="5" t="s">
        <v>10</v>
      </c>
      <c r="B17" s="7">
        <v>695</v>
      </c>
      <c r="C17" s="7">
        <v>713</v>
      </c>
      <c r="D17" s="7">
        <v>713</v>
      </c>
      <c r="E17" s="7">
        <v>0</v>
      </c>
      <c r="F17" s="7">
        <v>0</v>
      </c>
      <c r="G17" s="14">
        <f t="shared" si="1"/>
        <v>2121</v>
      </c>
      <c r="H17" s="7">
        <v>115</v>
      </c>
      <c r="I17" s="7">
        <v>103</v>
      </c>
      <c r="J17" s="7">
        <v>107</v>
      </c>
      <c r="K17" s="7">
        <v>0</v>
      </c>
      <c r="L17" s="7">
        <v>0</v>
      </c>
      <c r="M17" s="7">
        <v>70</v>
      </c>
      <c r="N17" s="14">
        <f t="shared" si="2"/>
        <v>395</v>
      </c>
      <c r="O17" s="14"/>
    </row>
    <row r="18" spans="1:15" x14ac:dyDescent="0.2">
      <c r="A18" s="5" t="s">
        <v>11</v>
      </c>
      <c r="B18" s="7">
        <v>431</v>
      </c>
      <c r="C18" s="7">
        <v>573</v>
      </c>
      <c r="D18" s="7">
        <v>703</v>
      </c>
      <c r="E18" s="7">
        <v>3</v>
      </c>
      <c r="F18" s="7">
        <v>0</v>
      </c>
      <c r="G18" s="14">
        <f t="shared" si="1"/>
        <v>1710</v>
      </c>
      <c r="H18" s="7">
        <v>11</v>
      </c>
      <c r="I18" s="7">
        <v>27</v>
      </c>
      <c r="J18" s="7">
        <v>16</v>
      </c>
      <c r="K18" s="7">
        <v>0</v>
      </c>
      <c r="L18" s="7">
        <v>0</v>
      </c>
      <c r="M18" s="7">
        <v>0</v>
      </c>
      <c r="N18" s="14">
        <f t="shared" si="2"/>
        <v>54</v>
      </c>
      <c r="O18" s="14"/>
    </row>
    <row r="19" spans="1:15" x14ac:dyDescent="0.2">
      <c r="A19" s="5" t="s">
        <v>12</v>
      </c>
      <c r="B19" s="7">
        <v>1247</v>
      </c>
      <c r="C19" s="7">
        <v>677</v>
      </c>
      <c r="D19" s="7">
        <v>1414</v>
      </c>
      <c r="E19" s="7">
        <v>639</v>
      </c>
      <c r="F19" s="7">
        <v>98</v>
      </c>
      <c r="G19" s="14">
        <f t="shared" si="1"/>
        <v>4075</v>
      </c>
      <c r="H19" s="7">
        <v>229</v>
      </c>
      <c r="I19" s="7">
        <v>32</v>
      </c>
      <c r="J19" s="7">
        <v>213</v>
      </c>
      <c r="K19" s="7">
        <v>14</v>
      </c>
      <c r="L19" s="7">
        <v>2</v>
      </c>
      <c r="M19" s="7">
        <v>8</v>
      </c>
      <c r="N19" s="14">
        <f t="shared" si="2"/>
        <v>498</v>
      </c>
      <c r="O19" s="14"/>
    </row>
    <row r="20" spans="1:15" x14ac:dyDescent="0.2">
      <c r="A20" s="5" t="s">
        <v>13</v>
      </c>
      <c r="B20" s="7">
        <v>1675</v>
      </c>
      <c r="C20" s="7">
        <v>1496</v>
      </c>
      <c r="D20" s="7">
        <v>1683</v>
      </c>
      <c r="E20" s="7">
        <v>1457</v>
      </c>
      <c r="F20" s="7">
        <v>393</v>
      </c>
      <c r="G20" s="14">
        <f t="shared" si="1"/>
        <v>6704</v>
      </c>
      <c r="H20" s="7">
        <v>247</v>
      </c>
      <c r="I20" s="7">
        <v>65</v>
      </c>
      <c r="J20" s="7">
        <v>206</v>
      </c>
      <c r="K20" s="7">
        <v>14</v>
      </c>
      <c r="L20" s="7">
        <v>1</v>
      </c>
      <c r="M20" s="7">
        <v>761</v>
      </c>
      <c r="N20" s="14">
        <f t="shared" si="2"/>
        <v>1294</v>
      </c>
      <c r="O20" s="14"/>
    </row>
    <row r="21" spans="1:15" x14ac:dyDescent="0.2">
      <c r="A21" s="5" t="s">
        <v>14</v>
      </c>
      <c r="B21" s="7">
        <v>2620</v>
      </c>
      <c r="C21" s="7">
        <v>2100</v>
      </c>
      <c r="D21" s="7">
        <v>2428</v>
      </c>
      <c r="E21" s="7">
        <v>2095</v>
      </c>
      <c r="F21" s="7">
        <v>1406</v>
      </c>
      <c r="G21" s="14">
        <f t="shared" si="1"/>
        <v>10649</v>
      </c>
      <c r="H21" s="7">
        <v>273</v>
      </c>
      <c r="I21" s="7">
        <v>177</v>
      </c>
      <c r="J21" s="7">
        <v>215</v>
      </c>
      <c r="K21" s="7">
        <v>55</v>
      </c>
      <c r="L21" s="7">
        <v>20</v>
      </c>
      <c r="M21" s="7">
        <v>464</v>
      </c>
      <c r="N21" s="14">
        <f t="shared" si="2"/>
        <v>1204</v>
      </c>
      <c r="O21" s="14"/>
    </row>
    <row r="22" spans="1:15" x14ac:dyDescent="0.2">
      <c r="A22" s="5" t="s">
        <v>15</v>
      </c>
      <c r="B22" s="7">
        <v>884</v>
      </c>
      <c r="C22" s="7">
        <v>828</v>
      </c>
      <c r="D22" s="7">
        <v>854</v>
      </c>
      <c r="E22" s="7">
        <v>727</v>
      </c>
      <c r="F22" s="7">
        <v>91</v>
      </c>
      <c r="G22" s="14">
        <f t="shared" si="1"/>
        <v>3384</v>
      </c>
      <c r="H22" s="7">
        <v>85</v>
      </c>
      <c r="I22" s="7">
        <v>16</v>
      </c>
      <c r="J22" s="7">
        <v>57</v>
      </c>
      <c r="K22" s="7">
        <v>1</v>
      </c>
      <c r="L22" s="7">
        <v>0</v>
      </c>
      <c r="M22" s="7">
        <v>3</v>
      </c>
      <c r="N22" s="14">
        <f t="shared" si="2"/>
        <v>162</v>
      </c>
      <c r="O22" s="14"/>
    </row>
    <row r="23" spans="1:15" x14ac:dyDescent="0.2">
      <c r="A23" s="5" t="s">
        <v>16</v>
      </c>
      <c r="B23" s="7">
        <v>1407</v>
      </c>
      <c r="C23" s="7">
        <v>383</v>
      </c>
      <c r="D23" s="7">
        <v>1590</v>
      </c>
      <c r="E23" s="7">
        <v>0</v>
      </c>
      <c r="F23" s="7">
        <v>0</v>
      </c>
      <c r="G23" s="14">
        <f t="shared" si="1"/>
        <v>3380</v>
      </c>
      <c r="H23" s="7">
        <v>84</v>
      </c>
      <c r="I23" s="7">
        <v>17</v>
      </c>
      <c r="J23" s="7">
        <v>244</v>
      </c>
      <c r="K23" s="7">
        <v>2</v>
      </c>
      <c r="L23" s="7">
        <v>0</v>
      </c>
      <c r="M23" s="7">
        <v>38</v>
      </c>
      <c r="N23" s="14">
        <f t="shared" si="2"/>
        <v>385</v>
      </c>
      <c r="O23" s="14"/>
    </row>
    <row r="24" spans="1:15" x14ac:dyDescent="0.2">
      <c r="A24" s="5" t="s">
        <v>17</v>
      </c>
      <c r="B24" s="7">
        <v>4524</v>
      </c>
      <c r="C24" s="7">
        <v>4175</v>
      </c>
      <c r="D24" s="7">
        <v>4422</v>
      </c>
      <c r="E24" s="7">
        <v>2666</v>
      </c>
      <c r="F24" s="7">
        <v>311</v>
      </c>
      <c r="G24" s="14">
        <f t="shared" si="1"/>
        <v>16098</v>
      </c>
      <c r="H24" s="7">
        <v>147</v>
      </c>
      <c r="I24" s="7">
        <v>59</v>
      </c>
      <c r="J24" s="7">
        <v>102</v>
      </c>
      <c r="K24" s="7">
        <v>25</v>
      </c>
      <c r="L24" s="7">
        <v>1</v>
      </c>
      <c r="M24" s="7">
        <v>317</v>
      </c>
      <c r="N24" s="14">
        <f t="shared" si="2"/>
        <v>651</v>
      </c>
      <c r="O24" s="14"/>
    </row>
    <row r="25" spans="1:15" x14ac:dyDescent="0.2">
      <c r="A25" s="5" t="s">
        <v>18</v>
      </c>
      <c r="B25" s="7">
        <v>1601</v>
      </c>
      <c r="C25" s="7">
        <v>381</v>
      </c>
      <c r="D25" s="7">
        <v>1873</v>
      </c>
      <c r="E25" s="7">
        <v>184</v>
      </c>
      <c r="F25" s="7">
        <v>48</v>
      </c>
      <c r="G25" s="14">
        <f t="shared" si="1"/>
        <v>4087</v>
      </c>
      <c r="H25" s="7">
        <v>45</v>
      </c>
      <c r="I25" s="7">
        <v>7</v>
      </c>
      <c r="J25" s="7">
        <v>21</v>
      </c>
      <c r="K25" s="7">
        <v>0</v>
      </c>
      <c r="L25" s="7">
        <v>0</v>
      </c>
      <c r="M25" s="7">
        <v>84</v>
      </c>
      <c r="N25" s="14">
        <f t="shared" si="2"/>
        <v>157</v>
      </c>
      <c r="O25" s="14"/>
    </row>
    <row r="26" spans="1:15" x14ac:dyDescent="0.2">
      <c r="A26" s="5" t="s">
        <v>19</v>
      </c>
      <c r="B26" s="7">
        <v>1270</v>
      </c>
      <c r="C26" s="7">
        <v>731</v>
      </c>
      <c r="D26" s="7">
        <v>1165</v>
      </c>
      <c r="E26" s="7">
        <v>252</v>
      </c>
      <c r="F26" s="7">
        <v>0</v>
      </c>
      <c r="G26" s="14">
        <f t="shared" si="1"/>
        <v>3418</v>
      </c>
      <c r="H26" s="7">
        <v>10</v>
      </c>
      <c r="I26" s="7">
        <v>15</v>
      </c>
      <c r="J26" s="7">
        <v>26</v>
      </c>
      <c r="K26" s="7">
        <v>0</v>
      </c>
      <c r="L26" s="7">
        <v>0</v>
      </c>
      <c r="M26" s="7">
        <v>40</v>
      </c>
      <c r="N26" s="14">
        <f t="shared" si="2"/>
        <v>91</v>
      </c>
      <c r="O26" s="14"/>
    </row>
    <row r="27" spans="1:15" x14ac:dyDescent="0.2">
      <c r="A27" s="5" t="s">
        <v>20</v>
      </c>
      <c r="B27" s="7">
        <v>1293</v>
      </c>
      <c r="C27" s="7">
        <v>473</v>
      </c>
      <c r="D27" s="7">
        <v>1052</v>
      </c>
      <c r="E27" s="7">
        <v>649</v>
      </c>
      <c r="F27" s="7">
        <v>0</v>
      </c>
      <c r="G27" s="14">
        <f t="shared" si="1"/>
        <v>3467</v>
      </c>
      <c r="H27" s="7">
        <v>29</v>
      </c>
      <c r="I27" s="7">
        <v>7</v>
      </c>
      <c r="J27" s="7">
        <v>21</v>
      </c>
      <c r="K27" s="7">
        <v>17</v>
      </c>
      <c r="L27" s="7">
        <v>0</v>
      </c>
      <c r="M27" s="7">
        <v>8</v>
      </c>
      <c r="N27" s="14">
        <f t="shared" si="2"/>
        <v>82</v>
      </c>
      <c r="O27" s="14"/>
    </row>
    <row r="28" spans="1:15" x14ac:dyDescent="0.2">
      <c r="G28" s="7"/>
    </row>
  </sheetData>
  <mergeCells count="2">
    <mergeCell ref="B3:G3"/>
    <mergeCell ref="H3:N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workbookViewId="0"/>
  </sheetViews>
  <sheetFormatPr defaultColWidth="9.140625" defaultRowHeight="15" x14ac:dyDescent="0.25"/>
  <cols>
    <col min="1" max="1" width="20.42578125" style="4" customWidth="1"/>
    <col min="2" max="2" width="10.7109375" style="4" customWidth="1"/>
    <col min="3" max="7" width="9.140625" style="4"/>
    <col min="8" max="8" width="12" style="4" customWidth="1"/>
    <col min="9" max="9" width="11.5703125" style="4" customWidth="1"/>
    <col min="10" max="10" width="10.5703125" style="4" customWidth="1"/>
    <col min="11" max="16384" width="9.140625" style="4"/>
  </cols>
  <sheetData>
    <row r="1" spans="1:12" x14ac:dyDescent="0.25">
      <c r="A1" s="6" t="s">
        <v>128</v>
      </c>
      <c r="B1" s="6" t="s">
        <v>350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11" customFormat="1" ht="25.5" customHeight="1" x14ac:dyDescent="0.25">
      <c r="A3" s="110" t="s">
        <v>163</v>
      </c>
      <c r="B3" s="9"/>
      <c r="C3" s="110" t="s">
        <v>168</v>
      </c>
      <c r="D3" s="110"/>
      <c r="E3" s="110"/>
      <c r="F3" s="110"/>
      <c r="G3" s="110"/>
      <c r="H3" s="110" t="s">
        <v>167</v>
      </c>
      <c r="I3" s="110"/>
      <c r="J3" s="110"/>
      <c r="K3" s="9"/>
      <c r="L3" s="9"/>
    </row>
    <row r="4" spans="1:12" ht="51" x14ac:dyDescent="0.25">
      <c r="A4" s="110"/>
      <c r="B4" s="43" t="s">
        <v>164</v>
      </c>
      <c r="C4" s="39" t="s">
        <v>22</v>
      </c>
      <c r="D4" s="39" t="s">
        <v>24</v>
      </c>
      <c r="E4" s="39" t="s">
        <v>27</v>
      </c>
      <c r="F4" s="39" t="s">
        <v>28</v>
      </c>
      <c r="G4" s="43" t="s">
        <v>165</v>
      </c>
      <c r="H4" s="43" t="s">
        <v>171</v>
      </c>
      <c r="I4" s="43" t="s">
        <v>173</v>
      </c>
      <c r="J4" s="43" t="s">
        <v>174</v>
      </c>
      <c r="K4" s="5"/>
      <c r="L4" s="5"/>
    </row>
    <row r="5" spans="1:12" s="13" customFormat="1" x14ac:dyDescent="0.25">
      <c r="A5" s="6" t="s">
        <v>66</v>
      </c>
      <c r="B5" s="6"/>
      <c r="C5" s="14">
        <v>18720</v>
      </c>
      <c r="D5" s="14">
        <v>54179</v>
      </c>
      <c r="E5" s="14">
        <v>30621</v>
      </c>
      <c r="F5" s="14">
        <v>13872</v>
      </c>
      <c r="G5" s="14">
        <f>SUM(C5:F5)</f>
        <v>117392</v>
      </c>
      <c r="H5" s="14">
        <v>2312</v>
      </c>
      <c r="I5" s="14">
        <v>210</v>
      </c>
      <c r="J5" s="14">
        <v>0</v>
      </c>
      <c r="K5" s="6"/>
      <c r="L5" s="6"/>
    </row>
    <row r="6" spans="1:12" x14ac:dyDescent="0.25">
      <c r="A6" s="5" t="s">
        <v>53</v>
      </c>
      <c r="B6" s="5"/>
      <c r="C6" s="7">
        <v>2879</v>
      </c>
      <c r="D6" s="7">
        <v>9153</v>
      </c>
      <c r="E6" s="7">
        <v>4500</v>
      </c>
      <c r="F6" s="7">
        <v>0</v>
      </c>
      <c r="G6" s="14">
        <f t="shared" ref="G6:G26" si="0">SUM(C6:F6)</f>
        <v>16532</v>
      </c>
      <c r="H6" s="7">
        <v>33</v>
      </c>
      <c r="I6" s="7">
        <v>1</v>
      </c>
      <c r="J6" s="7">
        <v>0</v>
      </c>
      <c r="K6" s="5"/>
      <c r="L6" s="5"/>
    </row>
    <row r="7" spans="1:12" x14ac:dyDescent="0.25">
      <c r="A7" s="5" t="s">
        <v>1</v>
      </c>
      <c r="B7" s="5"/>
      <c r="C7" s="7">
        <v>424</v>
      </c>
      <c r="D7" s="7">
        <v>4007</v>
      </c>
      <c r="E7" s="7">
        <v>1014</v>
      </c>
      <c r="F7" s="7">
        <v>0</v>
      </c>
      <c r="G7" s="14">
        <f t="shared" si="0"/>
        <v>5445</v>
      </c>
      <c r="H7" s="7">
        <v>11</v>
      </c>
      <c r="I7" s="7">
        <v>0</v>
      </c>
      <c r="J7" s="7">
        <v>0</v>
      </c>
      <c r="K7" s="5"/>
      <c r="L7" s="5"/>
    </row>
    <row r="8" spans="1:12" x14ac:dyDescent="0.25">
      <c r="A8" s="5" t="s">
        <v>2</v>
      </c>
      <c r="B8" s="5"/>
      <c r="C8" s="7">
        <v>284</v>
      </c>
      <c r="D8" s="7">
        <v>2472</v>
      </c>
      <c r="E8" s="7">
        <v>1776</v>
      </c>
      <c r="F8" s="7">
        <v>0</v>
      </c>
      <c r="G8" s="14">
        <f t="shared" si="0"/>
        <v>4532</v>
      </c>
      <c r="H8" s="7">
        <v>2</v>
      </c>
      <c r="I8" s="7">
        <v>0</v>
      </c>
      <c r="J8" s="7">
        <v>0</v>
      </c>
      <c r="K8" s="5"/>
      <c r="L8" s="5"/>
    </row>
    <row r="9" spans="1:12" x14ac:dyDescent="0.25">
      <c r="A9" s="5" t="s">
        <v>3</v>
      </c>
      <c r="B9" s="5"/>
      <c r="C9" s="7">
        <v>0</v>
      </c>
      <c r="D9" s="7">
        <v>1511</v>
      </c>
      <c r="E9" s="7">
        <v>654</v>
      </c>
      <c r="F9" s="7">
        <v>1</v>
      </c>
      <c r="G9" s="14">
        <f t="shared" si="0"/>
        <v>2166</v>
      </c>
      <c r="H9" s="7">
        <v>0</v>
      </c>
      <c r="I9" s="7">
        <v>0</v>
      </c>
      <c r="J9" s="7">
        <v>0</v>
      </c>
      <c r="K9" s="5"/>
      <c r="L9" s="5"/>
    </row>
    <row r="10" spans="1:12" x14ac:dyDescent="0.25">
      <c r="A10" s="5" t="s">
        <v>4</v>
      </c>
      <c r="B10" s="5"/>
      <c r="C10" s="7">
        <v>809</v>
      </c>
      <c r="D10" s="7">
        <v>2238</v>
      </c>
      <c r="E10" s="7">
        <v>664</v>
      </c>
      <c r="F10" s="7">
        <v>715</v>
      </c>
      <c r="G10" s="14">
        <f t="shared" si="0"/>
        <v>4426</v>
      </c>
      <c r="H10" s="7">
        <v>0</v>
      </c>
      <c r="I10" s="7">
        <v>1</v>
      </c>
      <c r="J10" s="7">
        <v>0</v>
      </c>
      <c r="K10" s="5"/>
      <c r="L10" s="5"/>
    </row>
    <row r="11" spans="1:12" x14ac:dyDescent="0.25">
      <c r="A11" s="5" t="s">
        <v>5</v>
      </c>
      <c r="B11" s="5"/>
      <c r="C11" s="7">
        <v>5</v>
      </c>
      <c r="D11" s="7">
        <v>3491</v>
      </c>
      <c r="E11" s="7">
        <v>1587</v>
      </c>
      <c r="F11" s="7">
        <v>3025</v>
      </c>
      <c r="G11" s="14">
        <f t="shared" si="0"/>
        <v>8108</v>
      </c>
      <c r="H11" s="7">
        <v>0</v>
      </c>
      <c r="I11" s="7">
        <v>0</v>
      </c>
      <c r="J11" s="7">
        <v>0</v>
      </c>
      <c r="K11" s="5"/>
      <c r="L11" s="5"/>
    </row>
    <row r="12" spans="1:12" x14ac:dyDescent="0.25">
      <c r="A12" s="5" t="s">
        <v>6</v>
      </c>
      <c r="B12" s="5"/>
      <c r="C12" s="7">
        <v>0</v>
      </c>
      <c r="D12" s="7">
        <v>850</v>
      </c>
      <c r="E12" s="7">
        <v>308</v>
      </c>
      <c r="F12" s="7">
        <v>0</v>
      </c>
      <c r="G12" s="14">
        <f t="shared" si="0"/>
        <v>1158</v>
      </c>
      <c r="H12" s="7">
        <v>0</v>
      </c>
      <c r="I12" s="7">
        <v>204</v>
      </c>
      <c r="J12" s="7">
        <v>0</v>
      </c>
      <c r="K12" s="5"/>
      <c r="L12" s="5"/>
    </row>
    <row r="13" spans="1:12" x14ac:dyDescent="0.25">
      <c r="A13" s="5" t="s">
        <v>7</v>
      </c>
      <c r="B13" s="5"/>
      <c r="C13" s="7">
        <v>2</v>
      </c>
      <c r="D13" s="7">
        <v>566</v>
      </c>
      <c r="E13" s="7">
        <v>0</v>
      </c>
      <c r="F13" s="7">
        <v>0</v>
      </c>
      <c r="G13" s="14">
        <f t="shared" si="0"/>
        <v>568</v>
      </c>
      <c r="H13" s="7">
        <v>0</v>
      </c>
      <c r="I13" s="7">
        <v>0</v>
      </c>
      <c r="J13" s="7">
        <v>0</v>
      </c>
      <c r="K13" s="5"/>
      <c r="L13" s="5"/>
    </row>
    <row r="14" spans="1:12" x14ac:dyDescent="0.25">
      <c r="A14" s="5" t="s">
        <v>8</v>
      </c>
      <c r="B14" s="5"/>
      <c r="C14" s="7">
        <v>2314</v>
      </c>
      <c r="D14" s="7">
        <v>2785</v>
      </c>
      <c r="E14" s="7">
        <v>2820</v>
      </c>
      <c r="F14" s="7">
        <v>1078</v>
      </c>
      <c r="G14" s="14">
        <f t="shared" si="0"/>
        <v>8997</v>
      </c>
      <c r="H14" s="7">
        <v>25</v>
      </c>
      <c r="I14" s="7">
        <v>0</v>
      </c>
      <c r="J14" s="7">
        <v>0</v>
      </c>
      <c r="K14" s="5"/>
      <c r="L14" s="5"/>
    </row>
    <row r="15" spans="1:12" x14ac:dyDescent="0.25">
      <c r="A15" s="5" t="s">
        <v>9</v>
      </c>
      <c r="B15" s="5"/>
      <c r="C15" s="7">
        <v>380</v>
      </c>
      <c r="D15" s="7">
        <v>144</v>
      </c>
      <c r="E15" s="7">
        <v>0</v>
      </c>
      <c r="F15" s="7">
        <v>128</v>
      </c>
      <c r="G15" s="14">
        <f t="shared" si="0"/>
        <v>652</v>
      </c>
      <c r="H15" s="7">
        <v>0</v>
      </c>
      <c r="I15" s="7">
        <v>0</v>
      </c>
      <c r="J15" s="7">
        <v>0</v>
      </c>
      <c r="K15" s="5"/>
      <c r="L15" s="5"/>
    </row>
    <row r="16" spans="1:12" x14ac:dyDescent="0.25">
      <c r="A16" s="5" t="s">
        <v>10</v>
      </c>
      <c r="B16" s="5"/>
      <c r="C16" s="7">
        <v>71</v>
      </c>
      <c r="D16" s="7">
        <v>1582</v>
      </c>
      <c r="E16" s="7">
        <v>0</v>
      </c>
      <c r="F16" s="7">
        <v>0</v>
      </c>
      <c r="G16" s="14">
        <f t="shared" si="0"/>
        <v>1653</v>
      </c>
      <c r="H16" s="7">
        <v>0</v>
      </c>
      <c r="I16" s="7">
        <v>0</v>
      </c>
      <c r="J16" s="7">
        <v>0</v>
      </c>
      <c r="K16" s="5"/>
      <c r="L16" s="5"/>
    </row>
    <row r="17" spans="1:12" x14ac:dyDescent="0.25">
      <c r="A17" s="5" t="s">
        <v>11</v>
      </c>
      <c r="B17" s="5"/>
      <c r="C17" s="7">
        <v>0</v>
      </c>
      <c r="D17" s="7">
        <v>399</v>
      </c>
      <c r="E17" s="7">
        <v>395</v>
      </c>
      <c r="F17" s="7">
        <v>0</v>
      </c>
      <c r="G17" s="14">
        <f t="shared" si="0"/>
        <v>794</v>
      </c>
      <c r="H17" s="7">
        <v>0</v>
      </c>
      <c r="I17" s="7">
        <v>0</v>
      </c>
      <c r="J17" s="7">
        <v>0</v>
      </c>
      <c r="K17" s="5"/>
      <c r="L17" s="5"/>
    </row>
    <row r="18" spans="1:12" x14ac:dyDescent="0.25">
      <c r="A18" s="5" t="s">
        <v>12</v>
      </c>
      <c r="B18" s="5"/>
      <c r="C18" s="7">
        <v>0</v>
      </c>
      <c r="D18" s="7">
        <v>1213</v>
      </c>
      <c r="E18" s="7">
        <v>711</v>
      </c>
      <c r="F18" s="7">
        <v>0</v>
      </c>
      <c r="G18" s="14">
        <f t="shared" si="0"/>
        <v>1924</v>
      </c>
      <c r="H18" s="7">
        <v>0</v>
      </c>
      <c r="I18" s="7">
        <v>0</v>
      </c>
      <c r="J18" s="7">
        <v>0</v>
      </c>
      <c r="K18" s="5"/>
      <c r="L18" s="5"/>
    </row>
    <row r="19" spans="1:12" x14ac:dyDescent="0.25">
      <c r="A19" s="5" t="s">
        <v>13</v>
      </c>
      <c r="B19" s="5"/>
      <c r="C19" s="7">
        <v>1226</v>
      </c>
      <c r="D19" s="7">
        <v>3325</v>
      </c>
      <c r="E19" s="7">
        <v>2670</v>
      </c>
      <c r="F19" s="7">
        <v>1369</v>
      </c>
      <c r="G19" s="14">
        <f t="shared" si="0"/>
        <v>8590</v>
      </c>
      <c r="H19" s="7">
        <v>6</v>
      </c>
      <c r="I19" s="7">
        <v>0</v>
      </c>
      <c r="J19" s="7">
        <v>0</v>
      </c>
      <c r="K19" s="5"/>
      <c r="L19" s="5"/>
    </row>
    <row r="20" spans="1:12" x14ac:dyDescent="0.25">
      <c r="A20" s="5" t="s">
        <v>14</v>
      </c>
      <c r="B20" s="5"/>
      <c r="C20" s="7">
        <v>4254</v>
      </c>
      <c r="D20" s="7">
        <v>4481</v>
      </c>
      <c r="E20" s="7">
        <v>4160</v>
      </c>
      <c r="F20" s="7">
        <v>1680</v>
      </c>
      <c r="G20" s="14">
        <f t="shared" si="0"/>
        <v>14575</v>
      </c>
      <c r="H20" s="7">
        <v>11</v>
      </c>
      <c r="I20" s="7">
        <v>0</v>
      </c>
      <c r="J20" s="7">
        <v>0</v>
      </c>
      <c r="K20" s="5"/>
      <c r="L20" s="5"/>
    </row>
    <row r="21" spans="1:12" x14ac:dyDescent="0.25">
      <c r="A21" s="5" t="s">
        <v>15</v>
      </c>
      <c r="B21" s="5"/>
      <c r="C21" s="7">
        <v>488</v>
      </c>
      <c r="D21" s="7">
        <v>2054</v>
      </c>
      <c r="E21" s="7">
        <v>1400</v>
      </c>
      <c r="F21" s="7">
        <v>13</v>
      </c>
      <c r="G21" s="14">
        <f t="shared" si="0"/>
        <v>3955</v>
      </c>
      <c r="H21" s="7">
        <v>0</v>
      </c>
      <c r="I21" s="7">
        <v>0</v>
      </c>
      <c r="J21" s="7">
        <v>0</v>
      </c>
      <c r="K21" s="5"/>
      <c r="L21" s="5"/>
    </row>
    <row r="22" spans="1:12" x14ac:dyDescent="0.25">
      <c r="A22" s="5" t="s">
        <v>16</v>
      </c>
      <c r="B22" s="5"/>
      <c r="C22" s="7">
        <v>0</v>
      </c>
      <c r="D22" s="7">
        <v>103</v>
      </c>
      <c r="E22" s="7">
        <v>11</v>
      </c>
      <c r="F22" s="7">
        <v>11</v>
      </c>
      <c r="G22" s="14">
        <f t="shared" si="0"/>
        <v>125</v>
      </c>
      <c r="H22" s="7">
        <v>0</v>
      </c>
      <c r="I22" s="7">
        <v>0</v>
      </c>
      <c r="J22" s="7">
        <v>0</v>
      </c>
      <c r="K22" s="5"/>
      <c r="L22" s="5"/>
    </row>
    <row r="23" spans="1:12" x14ac:dyDescent="0.25">
      <c r="A23" s="5" t="s">
        <v>17</v>
      </c>
      <c r="B23" s="5"/>
      <c r="C23" s="7">
        <v>5125</v>
      </c>
      <c r="D23" s="7">
        <v>6537</v>
      </c>
      <c r="E23" s="7">
        <v>5418</v>
      </c>
      <c r="F23" s="7">
        <v>4989</v>
      </c>
      <c r="G23" s="14">
        <f t="shared" si="0"/>
        <v>22069</v>
      </c>
      <c r="H23" s="7">
        <v>2191</v>
      </c>
      <c r="I23" s="7">
        <v>2</v>
      </c>
      <c r="J23" s="7">
        <v>0</v>
      </c>
      <c r="K23" s="5"/>
      <c r="L23" s="5"/>
    </row>
    <row r="24" spans="1:12" x14ac:dyDescent="0.25">
      <c r="A24" s="5" t="s">
        <v>18</v>
      </c>
      <c r="B24" s="5"/>
      <c r="C24" s="7">
        <v>179</v>
      </c>
      <c r="D24" s="7">
        <v>1861</v>
      </c>
      <c r="E24" s="7">
        <v>786</v>
      </c>
      <c r="F24" s="7">
        <v>329</v>
      </c>
      <c r="G24" s="14">
        <f t="shared" si="0"/>
        <v>3155</v>
      </c>
      <c r="H24" s="7">
        <v>10</v>
      </c>
      <c r="I24" s="7">
        <v>0</v>
      </c>
      <c r="J24" s="7">
        <v>0</v>
      </c>
      <c r="K24" s="5"/>
      <c r="L24" s="5"/>
    </row>
    <row r="25" spans="1:12" x14ac:dyDescent="0.25">
      <c r="A25" s="5" t="s">
        <v>19</v>
      </c>
      <c r="B25" s="5"/>
      <c r="C25" s="7">
        <v>280</v>
      </c>
      <c r="D25" s="7">
        <v>2044</v>
      </c>
      <c r="E25" s="7">
        <v>1670</v>
      </c>
      <c r="F25" s="7">
        <v>534</v>
      </c>
      <c r="G25" s="14">
        <f t="shared" si="0"/>
        <v>4528</v>
      </c>
      <c r="H25" s="7">
        <v>23</v>
      </c>
      <c r="I25" s="7">
        <v>2</v>
      </c>
      <c r="J25" s="7">
        <v>0</v>
      </c>
      <c r="K25" s="5"/>
      <c r="L25" s="5"/>
    </row>
    <row r="26" spans="1:12" x14ac:dyDescent="0.25">
      <c r="A26" s="5" t="s">
        <v>20</v>
      </c>
      <c r="B26" s="5"/>
      <c r="C26" s="7">
        <v>0</v>
      </c>
      <c r="D26" s="7">
        <v>3363</v>
      </c>
      <c r="E26" s="7">
        <v>77</v>
      </c>
      <c r="F26" s="7">
        <v>0</v>
      </c>
      <c r="G26" s="14">
        <f t="shared" si="0"/>
        <v>3440</v>
      </c>
      <c r="H26" s="7">
        <v>0</v>
      </c>
      <c r="I26" s="7">
        <v>0</v>
      </c>
      <c r="J26" s="7">
        <v>0</v>
      </c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</sheetData>
  <mergeCells count="3">
    <mergeCell ref="C3:G3"/>
    <mergeCell ref="H3:J3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2"/>
  <sheetViews>
    <sheetView topLeftCell="A10" workbookViewId="0"/>
  </sheetViews>
  <sheetFormatPr defaultColWidth="9.140625" defaultRowHeight="11.25" x14ac:dyDescent="0.2"/>
  <cols>
    <col min="1" max="1" width="20.140625" style="3" customWidth="1"/>
    <col min="2" max="12" width="20.7109375" style="3" customWidth="1"/>
    <col min="13" max="16384" width="9.140625" style="3"/>
  </cols>
  <sheetData>
    <row r="1" spans="1:16" ht="12.75" x14ac:dyDescent="0.2">
      <c r="A1" s="6" t="s">
        <v>129</v>
      </c>
      <c r="B1" s="6" t="s">
        <v>351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12.75" x14ac:dyDescent="0.2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15" customHeight="1" x14ac:dyDescent="0.2">
      <c r="A3" s="111" t="s">
        <v>21</v>
      </c>
      <c r="B3" s="111" t="s">
        <v>175</v>
      </c>
      <c r="C3" s="111"/>
      <c r="D3" s="111"/>
      <c r="E3" s="111" t="s">
        <v>130</v>
      </c>
      <c r="F3" s="111"/>
      <c r="G3" s="111"/>
      <c r="H3" s="111"/>
      <c r="I3" s="111"/>
      <c r="J3" s="111"/>
      <c r="K3" s="111"/>
      <c r="L3" s="111"/>
      <c r="M3" s="5"/>
      <c r="N3" s="5"/>
    </row>
    <row r="4" spans="1:16" ht="12.75" x14ac:dyDescent="0.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5"/>
      <c r="N4" s="5"/>
    </row>
    <row r="5" spans="1:16" ht="12.75" x14ac:dyDescent="0.2">
      <c r="A5" s="111"/>
      <c r="B5" s="111" t="s">
        <v>169</v>
      </c>
      <c r="C5" s="111" t="s">
        <v>170</v>
      </c>
      <c r="D5" s="111" t="s">
        <v>42</v>
      </c>
      <c r="E5" s="110" t="s">
        <v>178</v>
      </c>
      <c r="F5" s="110" t="s">
        <v>180</v>
      </c>
      <c r="G5" s="110" t="s">
        <v>181</v>
      </c>
      <c r="H5" s="110" t="s">
        <v>182</v>
      </c>
      <c r="I5" s="110" t="s">
        <v>185</v>
      </c>
      <c r="J5" s="111" t="s">
        <v>43</v>
      </c>
      <c r="K5" s="110" t="s">
        <v>187</v>
      </c>
      <c r="L5" s="111" t="s">
        <v>192</v>
      </c>
      <c r="M5" s="5"/>
      <c r="N5" s="5"/>
    </row>
    <row r="6" spans="1:16" ht="12.75" x14ac:dyDescent="0.2">
      <c r="A6" s="112" t="s">
        <v>33</v>
      </c>
      <c r="B6" s="111"/>
      <c r="C6" s="111"/>
      <c r="D6" s="111"/>
      <c r="E6" s="110"/>
      <c r="F6" s="110"/>
      <c r="G6" s="110"/>
      <c r="H6" s="110"/>
      <c r="I6" s="110"/>
      <c r="J6" s="111"/>
      <c r="K6" s="110"/>
      <c r="L6" s="111"/>
      <c r="M6" s="5"/>
      <c r="N6" s="5"/>
    </row>
    <row r="7" spans="1:16" ht="12.75" x14ac:dyDescent="0.2">
      <c r="A7" s="112"/>
      <c r="B7" s="112" t="s">
        <v>176</v>
      </c>
      <c r="C7" s="112" t="s">
        <v>172</v>
      </c>
      <c r="D7" s="112" t="s">
        <v>35</v>
      </c>
      <c r="E7" s="113" t="s">
        <v>177</v>
      </c>
      <c r="F7" s="113" t="s">
        <v>179</v>
      </c>
      <c r="G7" s="113" t="s">
        <v>184</v>
      </c>
      <c r="H7" s="113" t="s">
        <v>183</v>
      </c>
      <c r="I7" s="113" t="s">
        <v>186</v>
      </c>
      <c r="J7" s="112" t="s">
        <v>44</v>
      </c>
      <c r="K7" s="113" t="s">
        <v>191</v>
      </c>
      <c r="L7" s="112" t="s">
        <v>188</v>
      </c>
      <c r="M7" s="5"/>
      <c r="N7" s="5"/>
    </row>
    <row r="8" spans="1:16" ht="12.75" x14ac:dyDescent="0.2">
      <c r="A8" s="112"/>
      <c r="B8" s="112"/>
      <c r="C8" s="112"/>
      <c r="D8" s="112"/>
      <c r="E8" s="113"/>
      <c r="F8" s="113"/>
      <c r="G8" s="113"/>
      <c r="H8" s="113"/>
      <c r="I8" s="113"/>
      <c r="J8" s="112"/>
      <c r="K8" s="113"/>
      <c r="L8" s="112"/>
      <c r="M8" s="5"/>
      <c r="N8" s="5"/>
    </row>
    <row r="9" spans="1:16" ht="12.75" x14ac:dyDescent="0.2">
      <c r="A9" s="6" t="s">
        <v>66</v>
      </c>
      <c r="B9" s="14">
        <v>122083</v>
      </c>
      <c r="C9" s="14">
        <v>11326</v>
      </c>
      <c r="D9" s="14">
        <f>SUM(B9:C9)</f>
        <v>133409</v>
      </c>
      <c r="E9" s="14">
        <v>3635</v>
      </c>
      <c r="F9" s="14">
        <v>11340</v>
      </c>
      <c r="G9" s="14">
        <v>730</v>
      </c>
      <c r="H9" s="14">
        <v>11426</v>
      </c>
      <c r="I9" s="14">
        <v>14885</v>
      </c>
      <c r="J9" s="14">
        <v>9189</v>
      </c>
      <c r="K9" s="14">
        <f>SUM(E9:J9)</f>
        <v>51205</v>
      </c>
      <c r="L9" s="14">
        <v>34636</v>
      </c>
      <c r="M9" s="5"/>
      <c r="N9" s="5"/>
      <c r="P9" s="12"/>
    </row>
    <row r="10" spans="1:16" ht="12.75" x14ac:dyDescent="0.2">
      <c r="A10" s="5" t="s">
        <v>53</v>
      </c>
      <c r="B10" s="7">
        <v>28178</v>
      </c>
      <c r="C10" s="7">
        <v>888</v>
      </c>
      <c r="D10" s="14">
        <f t="shared" ref="D10:D30" si="0">SUM(B10:C10)</f>
        <v>29066</v>
      </c>
      <c r="E10" s="7">
        <v>668</v>
      </c>
      <c r="F10" s="7">
        <v>407</v>
      </c>
      <c r="G10" s="7">
        <v>5</v>
      </c>
      <c r="H10" s="7">
        <v>2162</v>
      </c>
      <c r="I10" s="7">
        <v>1020</v>
      </c>
      <c r="J10" s="7">
        <v>2301</v>
      </c>
      <c r="K10" s="7">
        <f>SUM(E10:J10)</f>
        <v>6563</v>
      </c>
      <c r="L10" s="7">
        <v>7963</v>
      </c>
      <c r="M10" s="5"/>
      <c r="N10" s="5"/>
      <c r="P10" s="12"/>
    </row>
    <row r="11" spans="1:16" ht="12.75" x14ac:dyDescent="0.2">
      <c r="A11" s="5" t="s">
        <v>1</v>
      </c>
      <c r="B11" s="7">
        <v>11619</v>
      </c>
      <c r="C11" s="7">
        <v>408</v>
      </c>
      <c r="D11" s="14">
        <f t="shared" si="0"/>
        <v>12027</v>
      </c>
      <c r="E11" s="7">
        <v>223</v>
      </c>
      <c r="F11" s="7">
        <v>1469</v>
      </c>
      <c r="G11" s="7">
        <v>40</v>
      </c>
      <c r="H11" s="7">
        <v>1023</v>
      </c>
      <c r="I11" s="7">
        <v>339</v>
      </c>
      <c r="J11" s="7">
        <v>473</v>
      </c>
      <c r="K11" s="7">
        <f t="shared" ref="K11:K30" si="1">SUM(E11:J11)</f>
        <v>3567</v>
      </c>
      <c r="L11" s="7">
        <v>4074</v>
      </c>
      <c r="M11" s="5"/>
      <c r="N11" s="5"/>
      <c r="P11" s="12"/>
    </row>
    <row r="12" spans="1:16" ht="12.75" x14ac:dyDescent="0.2">
      <c r="A12" s="5" t="s">
        <v>2</v>
      </c>
      <c r="B12" s="7">
        <v>5004</v>
      </c>
      <c r="C12" s="7">
        <v>136</v>
      </c>
      <c r="D12" s="14">
        <f t="shared" si="0"/>
        <v>5140</v>
      </c>
      <c r="E12" s="7">
        <v>41</v>
      </c>
      <c r="F12" s="7">
        <v>1098</v>
      </c>
      <c r="G12" s="7">
        <v>25</v>
      </c>
      <c r="H12" s="7">
        <v>341</v>
      </c>
      <c r="I12" s="7">
        <v>1521</v>
      </c>
      <c r="J12" s="7">
        <v>370</v>
      </c>
      <c r="K12" s="7">
        <f t="shared" si="1"/>
        <v>3396</v>
      </c>
      <c r="L12" s="7">
        <v>872</v>
      </c>
      <c r="M12" s="5"/>
      <c r="N12" s="5"/>
      <c r="P12" s="12"/>
    </row>
    <row r="13" spans="1:16" ht="12.75" x14ac:dyDescent="0.2">
      <c r="A13" s="5" t="s">
        <v>3</v>
      </c>
      <c r="B13" s="7">
        <v>3404</v>
      </c>
      <c r="C13" s="7">
        <v>315</v>
      </c>
      <c r="D13" s="14">
        <f t="shared" si="0"/>
        <v>3719</v>
      </c>
      <c r="E13" s="7">
        <v>40</v>
      </c>
      <c r="F13" s="7">
        <v>537</v>
      </c>
      <c r="G13" s="7">
        <v>96</v>
      </c>
      <c r="H13" s="7">
        <v>367</v>
      </c>
      <c r="I13" s="7">
        <v>811</v>
      </c>
      <c r="J13" s="7">
        <v>442</v>
      </c>
      <c r="K13" s="7">
        <f t="shared" si="1"/>
        <v>2293</v>
      </c>
      <c r="L13" s="7">
        <v>1944</v>
      </c>
      <c r="M13" s="5"/>
      <c r="N13" s="5"/>
      <c r="P13" s="12"/>
    </row>
    <row r="14" spans="1:16" ht="12.75" x14ac:dyDescent="0.2">
      <c r="A14" s="5" t="s">
        <v>4</v>
      </c>
      <c r="B14" s="7">
        <v>3854</v>
      </c>
      <c r="C14" s="7">
        <v>158</v>
      </c>
      <c r="D14" s="14">
        <f t="shared" si="0"/>
        <v>4012</v>
      </c>
      <c r="E14" s="7">
        <v>103</v>
      </c>
      <c r="F14" s="7">
        <v>507</v>
      </c>
      <c r="G14" s="7">
        <v>41</v>
      </c>
      <c r="H14" s="7">
        <v>270</v>
      </c>
      <c r="I14" s="7">
        <v>22</v>
      </c>
      <c r="J14" s="7">
        <v>290</v>
      </c>
      <c r="K14" s="7">
        <f t="shared" si="1"/>
        <v>1233</v>
      </c>
      <c r="L14" s="7">
        <v>412</v>
      </c>
      <c r="M14" s="5"/>
      <c r="N14" s="5"/>
      <c r="P14" s="12"/>
    </row>
    <row r="15" spans="1:16" ht="12.75" x14ac:dyDescent="0.2">
      <c r="A15" s="5" t="s">
        <v>5</v>
      </c>
      <c r="B15" s="7">
        <v>5833</v>
      </c>
      <c r="C15" s="7">
        <v>216</v>
      </c>
      <c r="D15" s="14">
        <f t="shared" si="0"/>
        <v>6049</v>
      </c>
      <c r="E15" s="7">
        <v>443</v>
      </c>
      <c r="F15" s="7">
        <v>164</v>
      </c>
      <c r="G15" s="7">
        <v>2</v>
      </c>
      <c r="H15" s="7">
        <v>543</v>
      </c>
      <c r="I15" s="7">
        <v>199</v>
      </c>
      <c r="J15" s="7">
        <v>295</v>
      </c>
      <c r="K15" s="7">
        <f t="shared" si="1"/>
        <v>1646</v>
      </c>
      <c r="L15" s="7">
        <v>960</v>
      </c>
      <c r="M15" s="5"/>
      <c r="N15" s="5"/>
      <c r="P15" s="12"/>
    </row>
    <row r="16" spans="1:16" ht="12.75" x14ac:dyDescent="0.2">
      <c r="A16" s="5" t="s">
        <v>6</v>
      </c>
      <c r="B16" s="7">
        <v>4578</v>
      </c>
      <c r="C16" s="7">
        <v>60</v>
      </c>
      <c r="D16" s="14">
        <f t="shared" si="0"/>
        <v>4638</v>
      </c>
      <c r="E16" s="7">
        <v>229</v>
      </c>
      <c r="F16" s="7">
        <v>551</v>
      </c>
      <c r="G16" s="7">
        <v>42</v>
      </c>
      <c r="H16" s="7">
        <v>457</v>
      </c>
      <c r="I16" s="7">
        <v>803</v>
      </c>
      <c r="J16" s="7">
        <v>76</v>
      </c>
      <c r="K16" s="7">
        <f t="shared" si="1"/>
        <v>2158</v>
      </c>
      <c r="L16" s="7">
        <v>1231</v>
      </c>
      <c r="M16" s="5"/>
      <c r="N16" s="5"/>
      <c r="P16" s="12"/>
    </row>
    <row r="17" spans="1:16" ht="12.75" x14ac:dyDescent="0.2">
      <c r="A17" s="5" t="s">
        <v>7</v>
      </c>
      <c r="B17" s="7">
        <v>3499</v>
      </c>
      <c r="C17" s="7">
        <v>76</v>
      </c>
      <c r="D17" s="14">
        <f t="shared" si="0"/>
        <v>3575</v>
      </c>
      <c r="E17" s="7">
        <v>25</v>
      </c>
      <c r="F17" s="7">
        <v>52</v>
      </c>
      <c r="G17" s="7">
        <v>28</v>
      </c>
      <c r="H17" s="7">
        <v>368</v>
      </c>
      <c r="I17" s="7">
        <v>70</v>
      </c>
      <c r="J17" s="7">
        <v>260</v>
      </c>
      <c r="K17" s="7">
        <f t="shared" si="1"/>
        <v>803</v>
      </c>
      <c r="L17" s="7">
        <v>706</v>
      </c>
      <c r="M17" s="5"/>
      <c r="N17" s="5"/>
      <c r="P17" s="12"/>
    </row>
    <row r="18" spans="1:16" ht="12.75" x14ac:dyDescent="0.2">
      <c r="A18" s="5" t="s">
        <v>8</v>
      </c>
      <c r="B18" s="7">
        <v>7284</v>
      </c>
      <c r="C18" s="7">
        <v>350</v>
      </c>
      <c r="D18" s="14">
        <f t="shared" si="0"/>
        <v>7634</v>
      </c>
      <c r="E18" s="7">
        <v>85</v>
      </c>
      <c r="F18" s="7">
        <v>1064</v>
      </c>
      <c r="G18" s="7">
        <v>46</v>
      </c>
      <c r="H18" s="7">
        <v>572</v>
      </c>
      <c r="I18" s="7">
        <v>342</v>
      </c>
      <c r="J18" s="7">
        <v>395</v>
      </c>
      <c r="K18" s="7">
        <f t="shared" si="1"/>
        <v>2504</v>
      </c>
      <c r="L18" s="7">
        <v>3003</v>
      </c>
      <c r="M18" s="5"/>
      <c r="N18" s="5"/>
      <c r="P18" s="12"/>
    </row>
    <row r="19" spans="1:16" ht="12.75" x14ac:dyDescent="0.2">
      <c r="A19" s="5" t="s">
        <v>9</v>
      </c>
      <c r="B19" s="7">
        <v>1054</v>
      </c>
      <c r="C19" s="7">
        <v>50</v>
      </c>
      <c r="D19" s="14">
        <f t="shared" si="0"/>
        <v>1104</v>
      </c>
      <c r="E19" s="7">
        <v>49</v>
      </c>
      <c r="F19" s="7">
        <v>361</v>
      </c>
      <c r="G19" s="7">
        <v>89</v>
      </c>
      <c r="H19" s="7">
        <v>149</v>
      </c>
      <c r="I19" s="7">
        <v>201</v>
      </c>
      <c r="J19" s="7">
        <v>113</v>
      </c>
      <c r="K19" s="7">
        <f t="shared" si="1"/>
        <v>962</v>
      </c>
      <c r="L19" s="7">
        <v>330</v>
      </c>
      <c r="M19" s="5"/>
      <c r="N19" s="5"/>
      <c r="P19" s="12"/>
    </row>
    <row r="20" spans="1:16" ht="12.75" x14ac:dyDescent="0.2">
      <c r="A20" s="5" t="s">
        <v>10</v>
      </c>
      <c r="B20" s="7">
        <v>2789</v>
      </c>
      <c r="C20" s="7">
        <v>68</v>
      </c>
      <c r="D20" s="14">
        <f t="shared" si="0"/>
        <v>2857</v>
      </c>
      <c r="E20" s="7">
        <v>276</v>
      </c>
      <c r="F20" s="7">
        <v>360</v>
      </c>
      <c r="G20" s="7">
        <v>18</v>
      </c>
      <c r="H20" s="7">
        <v>198</v>
      </c>
      <c r="I20" s="7">
        <v>127</v>
      </c>
      <c r="J20" s="7">
        <v>82</v>
      </c>
      <c r="K20" s="7">
        <f t="shared" si="1"/>
        <v>1061</v>
      </c>
      <c r="L20" s="7">
        <v>439</v>
      </c>
      <c r="M20" s="5"/>
      <c r="N20" s="5"/>
      <c r="P20" s="12"/>
    </row>
    <row r="21" spans="1:16" ht="12.75" x14ac:dyDescent="0.2">
      <c r="A21" s="5" t="s">
        <v>11</v>
      </c>
      <c r="B21" s="7">
        <v>1983</v>
      </c>
      <c r="C21" s="7">
        <v>83</v>
      </c>
      <c r="D21" s="14">
        <f t="shared" si="0"/>
        <v>2066</v>
      </c>
      <c r="E21" s="7">
        <v>11</v>
      </c>
      <c r="F21" s="7">
        <v>0</v>
      </c>
      <c r="G21" s="7">
        <v>13</v>
      </c>
      <c r="H21" s="7">
        <v>158</v>
      </c>
      <c r="I21" s="7">
        <v>13</v>
      </c>
      <c r="J21" s="7">
        <v>199</v>
      </c>
      <c r="K21" s="7">
        <f t="shared" si="1"/>
        <v>394</v>
      </c>
      <c r="L21" s="7">
        <v>447</v>
      </c>
      <c r="M21" s="5"/>
      <c r="N21" s="5"/>
      <c r="P21" s="12"/>
    </row>
    <row r="22" spans="1:16" ht="12.75" x14ac:dyDescent="0.2">
      <c r="A22" s="5" t="s">
        <v>12</v>
      </c>
      <c r="B22" s="7">
        <v>4959</v>
      </c>
      <c r="C22" s="7">
        <v>83</v>
      </c>
      <c r="D22" s="14">
        <f t="shared" si="0"/>
        <v>5042</v>
      </c>
      <c r="E22" s="7">
        <v>102</v>
      </c>
      <c r="F22" s="7">
        <v>461</v>
      </c>
      <c r="G22" s="7">
        <v>34</v>
      </c>
      <c r="H22" s="7">
        <v>272</v>
      </c>
      <c r="I22" s="7">
        <v>2</v>
      </c>
      <c r="J22" s="7">
        <v>237</v>
      </c>
      <c r="K22" s="7">
        <f t="shared" si="1"/>
        <v>1108</v>
      </c>
      <c r="L22" s="7">
        <v>955</v>
      </c>
      <c r="M22" s="5"/>
      <c r="N22" s="5"/>
      <c r="P22" s="12"/>
    </row>
    <row r="23" spans="1:16" ht="12.75" x14ac:dyDescent="0.2">
      <c r="A23" s="5" t="s">
        <v>13</v>
      </c>
      <c r="B23" s="7">
        <v>4752</v>
      </c>
      <c r="C23" s="7">
        <v>108</v>
      </c>
      <c r="D23" s="14">
        <f t="shared" si="0"/>
        <v>4860</v>
      </c>
      <c r="E23" s="7">
        <v>97</v>
      </c>
      <c r="F23" s="7">
        <v>488</v>
      </c>
      <c r="G23" s="7">
        <v>16</v>
      </c>
      <c r="H23" s="7">
        <v>534</v>
      </c>
      <c r="I23" s="7">
        <v>821</v>
      </c>
      <c r="J23" s="7">
        <v>344</v>
      </c>
      <c r="K23" s="7">
        <f t="shared" si="1"/>
        <v>2300</v>
      </c>
      <c r="L23" s="7">
        <v>1752</v>
      </c>
      <c r="M23" s="5"/>
      <c r="N23" s="5"/>
      <c r="P23" s="12"/>
    </row>
    <row r="24" spans="1:16" ht="12.75" x14ac:dyDescent="0.2">
      <c r="A24" s="5" t="s">
        <v>14</v>
      </c>
      <c r="B24" s="7">
        <v>8527</v>
      </c>
      <c r="C24" s="7">
        <v>710</v>
      </c>
      <c r="D24" s="14">
        <f t="shared" si="0"/>
        <v>9237</v>
      </c>
      <c r="E24" s="7">
        <v>336</v>
      </c>
      <c r="F24" s="7">
        <v>1120</v>
      </c>
      <c r="G24" s="7">
        <v>24</v>
      </c>
      <c r="H24" s="7">
        <v>612</v>
      </c>
      <c r="I24" s="7">
        <v>187</v>
      </c>
      <c r="J24" s="7">
        <v>920</v>
      </c>
      <c r="K24" s="7">
        <f t="shared" si="1"/>
        <v>3199</v>
      </c>
      <c r="L24" s="7">
        <v>2106</v>
      </c>
      <c r="M24" s="5"/>
      <c r="N24" s="5"/>
      <c r="P24" s="12"/>
    </row>
    <row r="25" spans="1:16" ht="12.75" x14ac:dyDescent="0.2">
      <c r="A25" s="5" t="s">
        <v>15</v>
      </c>
      <c r="B25" s="7">
        <v>2466</v>
      </c>
      <c r="C25" s="7">
        <v>39</v>
      </c>
      <c r="D25" s="14">
        <f t="shared" si="0"/>
        <v>2505</v>
      </c>
      <c r="E25" s="7">
        <v>14</v>
      </c>
      <c r="F25" s="7">
        <v>56</v>
      </c>
      <c r="G25" s="7">
        <v>17</v>
      </c>
      <c r="H25" s="7">
        <v>336</v>
      </c>
      <c r="I25" s="7">
        <v>1004</v>
      </c>
      <c r="J25" s="7">
        <v>64</v>
      </c>
      <c r="K25" s="7">
        <f t="shared" si="1"/>
        <v>1491</v>
      </c>
      <c r="L25" s="7">
        <v>417</v>
      </c>
      <c r="M25" s="5"/>
      <c r="N25" s="5"/>
      <c r="P25" s="12"/>
    </row>
    <row r="26" spans="1:16" ht="12.75" x14ac:dyDescent="0.2">
      <c r="A26" s="5" t="s">
        <v>16</v>
      </c>
      <c r="B26" s="7">
        <v>5772</v>
      </c>
      <c r="C26" s="7">
        <v>104</v>
      </c>
      <c r="D26" s="14">
        <f t="shared" si="0"/>
        <v>5876</v>
      </c>
      <c r="E26" s="7">
        <v>103</v>
      </c>
      <c r="F26" s="7">
        <v>97</v>
      </c>
      <c r="G26" s="7">
        <v>12</v>
      </c>
      <c r="H26" s="7">
        <v>548</v>
      </c>
      <c r="I26" s="7">
        <v>1</v>
      </c>
      <c r="J26" s="7">
        <v>255</v>
      </c>
      <c r="K26" s="7">
        <f t="shared" si="1"/>
        <v>1016</v>
      </c>
      <c r="L26" s="7">
        <v>1180</v>
      </c>
      <c r="M26" s="5"/>
      <c r="N26" s="5"/>
      <c r="P26" s="12"/>
    </row>
    <row r="27" spans="1:16" ht="12.75" x14ac:dyDescent="0.2">
      <c r="A27" s="5" t="s">
        <v>17</v>
      </c>
      <c r="B27" s="7">
        <v>5107</v>
      </c>
      <c r="C27" s="7">
        <v>5531</v>
      </c>
      <c r="D27" s="14">
        <f t="shared" si="0"/>
        <v>10638</v>
      </c>
      <c r="E27" s="7">
        <v>426</v>
      </c>
      <c r="F27" s="7">
        <v>791</v>
      </c>
      <c r="G27" s="7">
        <v>84</v>
      </c>
      <c r="H27" s="7">
        <v>1122</v>
      </c>
      <c r="I27" s="7">
        <v>5832</v>
      </c>
      <c r="J27" s="7">
        <v>1524</v>
      </c>
      <c r="K27" s="7">
        <f t="shared" si="1"/>
        <v>9779</v>
      </c>
      <c r="L27" s="7">
        <v>2542</v>
      </c>
      <c r="M27" s="5"/>
      <c r="N27" s="5"/>
      <c r="P27" s="12"/>
    </row>
    <row r="28" spans="1:16" ht="12.75" x14ac:dyDescent="0.2">
      <c r="A28" s="5" t="s">
        <v>18</v>
      </c>
      <c r="B28" s="7">
        <v>5033</v>
      </c>
      <c r="C28" s="7">
        <v>712</v>
      </c>
      <c r="D28" s="14">
        <f t="shared" si="0"/>
        <v>5745</v>
      </c>
      <c r="E28" s="7">
        <v>151</v>
      </c>
      <c r="F28" s="7">
        <v>1118</v>
      </c>
      <c r="G28" s="7">
        <v>29</v>
      </c>
      <c r="H28" s="7">
        <v>554</v>
      </c>
      <c r="I28" s="7">
        <v>1042</v>
      </c>
      <c r="J28" s="7">
        <v>305</v>
      </c>
      <c r="K28" s="7">
        <f t="shared" si="1"/>
        <v>3199</v>
      </c>
      <c r="L28" s="7">
        <v>966</v>
      </c>
      <c r="M28" s="5"/>
      <c r="N28" s="5"/>
      <c r="P28" s="12"/>
    </row>
    <row r="29" spans="1:16" ht="12.75" x14ac:dyDescent="0.2">
      <c r="A29" s="5" t="s">
        <v>19</v>
      </c>
      <c r="B29" s="7">
        <v>2204</v>
      </c>
      <c r="C29" s="7">
        <v>121</v>
      </c>
      <c r="D29" s="14">
        <f t="shared" si="0"/>
        <v>2325</v>
      </c>
      <c r="E29" s="7">
        <v>17</v>
      </c>
      <c r="F29" s="7">
        <v>426</v>
      </c>
      <c r="G29" s="7">
        <v>54</v>
      </c>
      <c r="H29" s="7">
        <v>435</v>
      </c>
      <c r="I29" s="7">
        <v>507</v>
      </c>
      <c r="J29" s="7">
        <v>207</v>
      </c>
      <c r="K29" s="7">
        <f t="shared" si="1"/>
        <v>1646</v>
      </c>
      <c r="L29" s="7">
        <v>952</v>
      </c>
      <c r="M29" s="5"/>
      <c r="N29" s="5"/>
      <c r="P29" s="12"/>
    </row>
    <row r="30" spans="1:16" ht="12.75" x14ac:dyDescent="0.2">
      <c r="A30" s="5" t="s">
        <v>20</v>
      </c>
      <c r="B30" s="7">
        <v>4184</v>
      </c>
      <c r="C30" s="7">
        <v>1110</v>
      </c>
      <c r="D30" s="14">
        <f t="shared" si="0"/>
        <v>5294</v>
      </c>
      <c r="E30" s="7">
        <v>196</v>
      </c>
      <c r="F30" s="7">
        <v>213</v>
      </c>
      <c r="G30" s="7">
        <v>15</v>
      </c>
      <c r="H30" s="7">
        <v>405</v>
      </c>
      <c r="I30" s="7">
        <v>21</v>
      </c>
      <c r="J30" s="7">
        <v>37</v>
      </c>
      <c r="K30" s="7">
        <f t="shared" si="1"/>
        <v>887</v>
      </c>
      <c r="L30" s="7">
        <v>1385</v>
      </c>
      <c r="M30" s="5"/>
      <c r="N30" s="5"/>
      <c r="P30" s="12"/>
    </row>
    <row r="31" spans="1:16" ht="12.75" x14ac:dyDescent="0.2">
      <c r="A31" s="5"/>
      <c r="B31" s="7"/>
      <c r="C31" s="7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6" ht="12.75" x14ac:dyDescent="0.2">
      <c r="A32" s="5"/>
      <c r="B32" s="7"/>
      <c r="C32" s="7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2.75" x14ac:dyDescent="0.2">
      <c r="A33" s="5"/>
      <c r="B33" s="109" t="s">
        <v>131</v>
      </c>
      <c r="C33" s="109"/>
      <c r="D33" s="109"/>
      <c r="E33" s="109"/>
      <c r="F33" s="109"/>
      <c r="G33" s="109"/>
      <c r="H33" s="109"/>
      <c r="I33" s="109"/>
      <c r="J33" s="109"/>
      <c r="K33" s="5"/>
      <c r="L33" s="5"/>
      <c r="M33" s="5"/>
      <c r="N33" s="5"/>
    </row>
    <row r="34" spans="1:14" ht="12.75" x14ac:dyDescent="0.2">
      <c r="A34" s="5"/>
      <c r="B34" s="110" t="s">
        <v>178</v>
      </c>
      <c r="C34" s="110" t="s">
        <v>180</v>
      </c>
      <c r="D34" s="110" t="s">
        <v>181</v>
      </c>
      <c r="E34" s="111" t="s">
        <v>189</v>
      </c>
      <c r="F34" s="110" t="s">
        <v>185</v>
      </c>
      <c r="G34" s="111" t="s">
        <v>43</v>
      </c>
      <c r="H34" s="110" t="s">
        <v>187</v>
      </c>
      <c r="I34" s="111" t="s">
        <v>193</v>
      </c>
      <c r="J34" s="111" t="s">
        <v>45</v>
      </c>
      <c r="K34" s="5"/>
      <c r="L34" s="5"/>
      <c r="M34" s="5"/>
      <c r="N34" s="5"/>
    </row>
    <row r="35" spans="1:14" ht="12.75" x14ac:dyDescent="0.2">
      <c r="A35" s="5"/>
      <c r="B35" s="110"/>
      <c r="C35" s="110"/>
      <c r="D35" s="110"/>
      <c r="E35" s="111"/>
      <c r="F35" s="110"/>
      <c r="G35" s="111"/>
      <c r="H35" s="110"/>
      <c r="I35" s="111"/>
      <c r="J35" s="111"/>
      <c r="K35" s="5"/>
      <c r="L35" s="5"/>
      <c r="M35" s="5"/>
      <c r="N35" s="5"/>
    </row>
    <row r="36" spans="1:14" ht="12.75" x14ac:dyDescent="0.2">
      <c r="A36" s="5"/>
      <c r="B36" s="113" t="s">
        <v>177</v>
      </c>
      <c r="C36" s="113" t="s">
        <v>179</v>
      </c>
      <c r="D36" s="113" t="s">
        <v>184</v>
      </c>
      <c r="E36" s="112" t="s">
        <v>190</v>
      </c>
      <c r="F36" s="113" t="s">
        <v>186</v>
      </c>
      <c r="G36" s="112" t="s">
        <v>44</v>
      </c>
      <c r="H36" s="113" t="s">
        <v>191</v>
      </c>
      <c r="I36" s="112" t="s">
        <v>188</v>
      </c>
      <c r="J36" s="112" t="s">
        <v>46</v>
      </c>
      <c r="K36" s="5"/>
      <c r="L36" s="5"/>
      <c r="M36" s="5"/>
      <c r="N36" s="5"/>
    </row>
    <row r="37" spans="1:14" ht="12.75" x14ac:dyDescent="0.2">
      <c r="A37" s="5"/>
      <c r="B37" s="113"/>
      <c r="C37" s="113"/>
      <c r="D37" s="113"/>
      <c r="E37" s="112"/>
      <c r="F37" s="113"/>
      <c r="G37" s="112"/>
      <c r="H37" s="113"/>
      <c r="I37" s="112"/>
      <c r="J37" s="112"/>
      <c r="K37" s="5"/>
      <c r="L37" s="5"/>
      <c r="M37" s="5"/>
      <c r="N37" s="5"/>
    </row>
    <row r="38" spans="1:14" ht="12.75" x14ac:dyDescent="0.2">
      <c r="A38" s="6" t="s">
        <v>123</v>
      </c>
      <c r="B38" s="14">
        <v>6086</v>
      </c>
      <c r="C38" s="14">
        <v>5270</v>
      </c>
      <c r="D38" s="14">
        <v>1944</v>
      </c>
      <c r="E38" s="14">
        <v>3333</v>
      </c>
      <c r="F38" s="14">
        <v>1650</v>
      </c>
      <c r="G38" s="14">
        <v>2918</v>
      </c>
      <c r="H38" s="14">
        <f>SUM(B38:G38)</f>
        <v>21201</v>
      </c>
      <c r="I38" s="14">
        <v>1227</v>
      </c>
      <c r="J38" s="14">
        <f>SUM(J39:J59)</f>
        <v>108269</v>
      </c>
      <c r="K38" s="7"/>
      <c r="L38" s="7"/>
      <c r="M38" s="5"/>
      <c r="N38" s="5"/>
    </row>
    <row r="39" spans="1:14" ht="12.75" x14ac:dyDescent="0.2">
      <c r="A39" s="5" t="s">
        <v>53</v>
      </c>
      <c r="B39" s="7">
        <v>1579</v>
      </c>
      <c r="C39" s="7">
        <v>160</v>
      </c>
      <c r="D39" s="7">
        <v>1025</v>
      </c>
      <c r="E39" s="7">
        <v>1180</v>
      </c>
      <c r="F39" s="7">
        <v>126</v>
      </c>
      <c r="G39" s="7">
        <v>845</v>
      </c>
      <c r="H39" s="14">
        <f t="shared" ref="H39:H59" si="2">SUM(B39:G39)</f>
        <v>4915</v>
      </c>
      <c r="I39" s="7">
        <v>441</v>
      </c>
      <c r="J39" s="7">
        <f t="shared" ref="J39:J59" si="3">SUM(K10+L10+H39+I39)</f>
        <v>19882</v>
      </c>
      <c r="K39" s="7"/>
      <c r="L39" s="7"/>
      <c r="M39" s="5"/>
      <c r="N39" s="5"/>
    </row>
    <row r="40" spans="1:14" ht="12.75" x14ac:dyDescent="0.2">
      <c r="A40" s="5" t="s">
        <v>1</v>
      </c>
      <c r="B40" s="7">
        <v>186</v>
      </c>
      <c r="C40" s="7">
        <v>727</v>
      </c>
      <c r="D40" s="7">
        <v>15</v>
      </c>
      <c r="E40" s="7">
        <v>79</v>
      </c>
      <c r="F40" s="7">
        <v>30</v>
      </c>
      <c r="G40" s="7">
        <v>109</v>
      </c>
      <c r="H40" s="14">
        <f t="shared" si="2"/>
        <v>1146</v>
      </c>
      <c r="I40" s="7">
        <v>68</v>
      </c>
      <c r="J40" s="7">
        <f t="shared" si="3"/>
        <v>8855</v>
      </c>
      <c r="K40" s="7"/>
      <c r="L40" s="7"/>
      <c r="M40" s="5"/>
      <c r="N40" s="5"/>
    </row>
    <row r="41" spans="1:14" ht="12.75" x14ac:dyDescent="0.2">
      <c r="A41" s="5" t="s">
        <v>2</v>
      </c>
      <c r="B41" s="7">
        <v>75</v>
      </c>
      <c r="C41" s="7">
        <v>378</v>
      </c>
      <c r="D41" s="7">
        <v>71</v>
      </c>
      <c r="E41" s="7">
        <v>100</v>
      </c>
      <c r="F41" s="7">
        <v>74</v>
      </c>
      <c r="G41" s="7">
        <v>39</v>
      </c>
      <c r="H41" s="14">
        <f t="shared" si="2"/>
        <v>737</v>
      </c>
      <c r="I41" s="7">
        <v>30</v>
      </c>
      <c r="J41" s="7">
        <f t="shared" si="3"/>
        <v>5035</v>
      </c>
      <c r="K41" s="7"/>
      <c r="L41" s="7"/>
      <c r="M41" s="5"/>
      <c r="N41" s="5"/>
    </row>
    <row r="42" spans="1:14" ht="12.75" x14ac:dyDescent="0.2">
      <c r="A42" s="5" t="s">
        <v>3</v>
      </c>
      <c r="B42" s="7">
        <v>140</v>
      </c>
      <c r="C42" s="7">
        <v>206</v>
      </c>
      <c r="D42" s="7">
        <v>45</v>
      </c>
      <c r="E42" s="7">
        <v>83</v>
      </c>
      <c r="F42" s="7">
        <v>48</v>
      </c>
      <c r="G42" s="7">
        <v>63</v>
      </c>
      <c r="H42" s="14">
        <f t="shared" si="2"/>
        <v>585</v>
      </c>
      <c r="I42" s="7">
        <v>11</v>
      </c>
      <c r="J42" s="7">
        <f t="shared" si="3"/>
        <v>4833</v>
      </c>
      <c r="K42" s="7"/>
      <c r="L42" s="7"/>
      <c r="M42" s="5"/>
      <c r="N42" s="5"/>
    </row>
    <row r="43" spans="1:14" ht="12.75" x14ac:dyDescent="0.2">
      <c r="A43" s="5" t="s">
        <v>4</v>
      </c>
      <c r="B43" s="7">
        <v>110</v>
      </c>
      <c r="C43" s="7">
        <v>375</v>
      </c>
      <c r="D43" s="7">
        <v>48</v>
      </c>
      <c r="E43" s="7">
        <v>116</v>
      </c>
      <c r="F43" s="7">
        <v>2</v>
      </c>
      <c r="G43" s="7">
        <v>36</v>
      </c>
      <c r="H43" s="14">
        <f t="shared" si="2"/>
        <v>687</v>
      </c>
      <c r="I43" s="7">
        <v>16</v>
      </c>
      <c r="J43" s="7">
        <f t="shared" si="3"/>
        <v>2348</v>
      </c>
      <c r="K43" s="7"/>
      <c r="L43" s="7"/>
      <c r="M43" s="5"/>
      <c r="N43" s="5"/>
    </row>
    <row r="44" spans="1:14" ht="12.75" x14ac:dyDescent="0.2">
      <c r="A44" s="5" t="s">
        <v>5</v>
      </c>
      <c r="B44" s="7">
        <v>517</v>
      </c>
      <c r="C44" s="7">
        <v>107</v>
      </c>
      <c r="D44" s="7">
        <v>64</v>
      </c>
      <c r="E44" s="7">
        <v>77</v>
      </c>
      <c r="F44" s="7">
        <v>6</v>
      </c>
      <c r="G44" s="7">
        <v>38</v>
      </c>
      <c r="H44" s="14">
        <f t="shared" si="2"/>
        <v>809</v>
      </c>
      <c r="I44" s="7">
        <v>34</v>
      </c>
      <c r="J44" s="7">
        <f t="shared" si="3"/>
        <v>3449</v>
      </c>
      <c r="K44" s="7"/>
      <c r="L44" s="7"/>
      <c r="M44" s="5"/>
      <c r="N44" s="5"/>
    </row>
    <row r="45" spans="1:14" ht="12.75" x14ac:dyDescent="0.2">
      <c r="A45" s="5" t="s">
        <v>6</v>
      </c>
      <c r="B45" s="7">
        <v>404</v>
      </c>
      <c r="C45" s="7">
        <v>200</v>
      </c>
      <c r="D45" s="7">
        <v>31</v>
      </c>
      <c r="E45" s="7">
        <v>47</v>
      </c>
      <c r="F45" s="7">
        <v>766</v>
      </c>
      <c r="G45" s="7">
        <v>51</v>
      </c>
      <c r="H45" s="14">
        <f t="shared" si="2"/>
        <v>1499</v>
      </c>
      <c r="I45" s="7">
        <v>51</v>
      </c>
      <c r="J45" s="7">
        <f t="shared" si="3"/>
        <v>4939</v>
      </c>
      <c r="K45" s="7"/>
      <c r="L45" s="7"/>
      <c r="M45" s="5"/>
      <c r="N45" s="5"/>
    </row>
    <row r="46" spans="1:14" ht="12.75" x14ac:dyDescent="0.2">
      <c r="A46" s="5" t="s">
        <v>7</v>
      </c>
      <c r="B46" s="7">
        <v>29</v>
      </c>
      <c r="C46" s="7">
        <v>101</v>
      </c>
      <c r="D46" s="7">
        <v>36</v>
      </c>
      <c r="E46" s="7">
        <v>76</v>
      </c>
      <c r="F46" s="7">
        <v>41</v>
      </c>
      <c r="G46" s="7">
        <v>75</v>
      </c>
      <c r="H46" s="14">
        <f t="shared" si="2"/>
        <v>358</v>
      </c>
      <c r="I46" s="7">
        <v>9</v>
      </c>
      <c r="J46" s="7">
        <f t="shared" si="3"/>
        <v>1876</v>
      </c>
      <c r="K46" s="7"/>
      <c r="L46" s="7"/>
      <c r="M46" s="5"/>
      <c r="N46" s="5"/>
    </row>
    <row r="47" spans="1:14" ht="12.75" x14ac:dyDescent="0.2">
      <c r="A47" s="5" t="s">
        <v>8</v>
      </c>
      <c r="B47" s="7">
        <v>218</v>
      </c>
      <c r="C47" s="7">
        <v>349</v>
      </c>
      <c r="D47" s="7">
        <v>61</v>
      </c>
      <c r="E47" s="7">
        <v>222</v>
      </c>
      <c r="F47" s="7">
        <v>23</v>
      </c>
      <c r="G47" s="7">
        <v>127</v>
      </c>
      <c r="H47" s="14">
        <f t="shared" si="2"/>
        <v>1000</v>
      </c>
      <c r="I47" s="7">
        <v>85</v>
      </c>
      <c r="J47" s="7">
        <f t="shared" si="3"/>
        <v>6592</v>
      </c>
      <c r="K47" s="7"/>
      <c r="L47" s="7"/>
      <c r="M47" s="5"/>
      <c r="N47" s="5"/>
    </row>
    <row r="48" spans="1:14" ht="12.75" x14ac:dyDescent="0.2">
      <c r="A48" s="5" t="s">
        <v>9</v>
      </c>
      <c r="B48" s="7">
        <v>76</v>
      </c>
      <c r="C48" s="7">
        <v>146</v>
      </c>
      <c r="D48" s="7">
        <v>6</v>
      </c>
      <c r="E48" s="7">
        <v>13</v>
      </c>
      <c r="F48" s="7">
        <v>27</v>
      </c>
      <c r="G48" s="7">
        <v>7</v>
      </c>
      <c r="H48" s="14">
        <f t="shared" si="2"/>
        <v>275</v>
      </c>
      <c r="I48" s="7">
        <v>13</v>
      </c>
      <c r="J48" s="7">
        <f t="shared" si="3"/>
        <v>1580</v>
      </c>
      <c r="K48" s="7"/>
      <c r="L48" s="7"/>
      <c r="M48" s="5"/>
      <c r="N48" s="5"/>
    </row>
    <row r="49" spans="1:14" ht="12.75" x14ac:dyDescent="0.2">
      <c r="A49" s="5" t="s">
        <v>10</v>
      </c>
      <c r="B49" s="7">
        <v>257</v>
      </c>
      <c r="C49" s="7">
        <v>382</v>
      </c>
      <c r="D49" s="7">
        <v>30</v>
      </c>
      <c r="E49" s="7">
        <v>37</v>
      </c>
      <c r="F49" s="7">
        <v>5</v>
      </c>
      <c r="G49" s="7">
        <v>18</v>
      </c>
      <c r="H49" s="14">
        <f t="shared" si="2"/>
        <v>729</v>
      </c>
      <c r="I49" s="7">
        <v>11</v>
      </c>
      <c r="J49" s="7">
        <f t="shared" si="3"/>
        <v>2240</v>
      </c>
      <c r="K49" s="7"/>
      <c r="L49" s="7"/>
      <c r="M49" s="5"/>
      <c r="N49" s="5"/>
    </row>
    <row r="50" spans="1:14" ht="12.75" x14ac:dyDescent="0.2">
      <c r="A50" s="5" t="s">
        <v>11</v>
      </c>
      <c r="B50" s="7">
        <v>4</v>
      </c>
      <c r="C50" s="7">
        <v>0</v>
      </c>
      <c r="D50" s="7">
        <v>14</v>
      </c>
      <c r="E50" s="7">
        <v>29</v>
      </c>
      <c r="F50" s="7">
        <v>3</v>
      </c>
      <c r="G50" s="7">
        <v>26</v>
      </c>
      <c r="H50" s="14">
        <f t="shared" si="2"/>
        <v>76</v>
      </c>
      <c r="I50" s="7">
        <v>3</v>
      </c>
      <c r="J50" s="7">
        <f t="shared" si="3"/>
        <v>920</v>
      </c>
      <c r="K50" s="7"/>
      <c r="L50" s="7"/>
      <c r="M50" s="5"/>
      <c r="N50" s="5"/>
    </row>
    <row r="51" spans="1:14" ht="12.75" x14ac:dyDescent="0.2">
      <c r="A51" s="5" t="s">
        <v>12</v>
      </c>
      <c r="B51" s="7">
        <v>143</v>
      </c>
      <c r="C51" s="7">
        <v>169</v>
      </c>
      <c r="D51" s="7">
        <v>42</v>
      </c>
      <c r="E51" s="7">
        <v>122</v>
      </c>
      <c r="F51" s="7">
        <v>0</v>
      </c>
      <c r="G51" s="7">
        <v>29</v>
      </c>
      <c r="H51" s="14">
        <f t="shared" si="2"/>
        <v>505</v>
      </c>
      <c r="I51" s="7">
        <v>27</v>
      </c>
      <c r="J51" s="7">
        <f t="shared" si="3"/>
        <v>2595</v>
      </c>
      <c r="K51" s="7"/>
      <c r="L51" s="7"/>
      <c r="M51" s="5"/>
      <c r="N51" s="5"/>
    </row>
    <row r="52" spans="1:14" ht="12.75" x14ac:dyDescent="0.2">
      <c r="A52" s="5" t="s">
        <v>13</v>
      </c>
      <c r="B52" s="7">
        <v>135</v>
      </c>
      <c r="C52" s="7">
        <v>99</v>
      </c>
      <c r="D52" s="7">
        <v>72</v>
      </c>
      <c r="E52" s="7">
        <v>135</v>
      </c>
      <c r="F52" s="7">
        <v>121</v>
      </c>
      <c r="G52" s="7">
        <v>52</v>
      </c>
      <c r="H52" s="14">
        <f t="shared" si="2"/>
        <v>614</v>
      </c>
      <c r="I52" s="7">
        <v>26</v>
      </c>
      <c r="J52" s="7">
        <f t="shared" si="3"/>
        <v>4692</v>
      </c>
      <c r="K52" s="7"/>
      <c r="L52" s="7"/>
      <c r="M52" s="5"/>
      <c r="N52" s="5"/>
    </row>
    <row r="53" spans="1:14" ht="12.75" x14ac:dyDescent="0.2">
      <c r="A53" s="5" t="s">
        <v>14</v>
      </c>
      <c r="B53" s="7">
        <v>414</v>
      </c>
      <c r="C53" s="7">
        <v>520</v>
      </c>
      <c r="D53" s="7">
        <v>96</v>
      </c>
      <c r="E53" s="7">
        <v>181</v>
      </c>
      <c r="F53" s="7">
        <v>19</v>
      </c>
      <c r="G53" s="7">
        <v>219</v>
      </c>
      <c r="H53" s="14">
        <f t="shared" si="2"/>
        <v>1449</v>
      </c>
      <c r="I53" s="7">
        <v>48</v>
      </c>
      <c r="J53" s="7">
        <f t="shared" si="3"/>
        <v>6802</v>
      </c>
      <c r="K53" s="7"/>
      <c r="L53" s="7"/>
      <c r="M53" s="5"/>
      <c r="N53" s="5"/>
    </row>
    <row r="54" spans="1:14" ht="12.75" x14ac:dyDescent="0.2">
      <c r="A54" s="5" t="s">
        <v>15</v>
      </c>
      <c r="B54" s="7">
        <v>8</v>
      </c>
      <c r="C54" s="7">
        <v>26</v>
      </c>
      <c r="D54" s="7">
        <v>36</v>
      </c>
      <c r="E54" s="7">
        <v>82</v>
      </c>
      <c r="F54" s="7">
        <v>18</v>
      </c>
      <c r="G54" s="7">
        <v>67</v>
      </c>
      <c r="H54" s="14">
        <f t="shared" si="2"/>
        <v>237</v>
      </c>
      <c r="I54" s="7">
        <v>1</v>
      </c>
      <c r="J54" s="7">
        <f t="shared" si="3"/>
        <v>2146</v>
      </c>
      <c r="K54" s="7"/>
      <c r="L54" s="7"/>
      <c r="M54" s="5"/>
      <c r="N54" s="5"/>
    </row>
    <row r="55" spans="1:14" ht="12.75" x14ac:dyDescent="0.2">
      <c r="A55" s="5" t="s">
        <v>16</v>
      </c>
      <c r="B55" s="7">
        <v>117</v>
      </c>
      <c r="C55" s="7">
        <v>47</v>
      </c>
      <c r="D55" s="7">
        <v>31</v>
      </c>
      <c r="E55" s="7">
        <v>81</v>
      </c>
      <c r="F55" s="7">
        <v>0</v>
      </c>
      <c r="G55" s="7">
        <v>48</v>
      </c>
      <c r="H55" s="14">
        <f t="shared" si="2"/>
        <v>324</v>
      </c>
      <c r="I55" s="7">
        <v>21</v>
      </c>
      <c r="J55" s="7">
        <f t="shared" si="3"/>
        <v>2541</v>
      </c>
      <c r="K55" s="7"/>
      <c r="L55" s="7"/>
      <c r="M55" s="5"/>
      <c r="N55" s="5"/>
    </row>
    <row r="56" spans="1:14" ht="12.75" x14ac:dyDescent="0.2">
      <c r="A56" s="5" t="s">
        <v>17</v>
      </c>
      <c r="B56" s="7">
        <v>801</v>
      </c>
      <c r="C56" s="7">
        <v>351</v>
      </c>
      <c r="D56" s="7">
        <v>115</v>
      </c>
      <c r="E56" s="7">
        <v>345</v>
      </c>
      <c r="F56" s="7">
        <v>93</v>
      </c>
      <c r="G56" s="7">
        <v>904</v>
      </c>
      <c r="H56" s="14">
        <f t="shared" si="2"/>
        <v>2609</v>
      </c>
      <c r="I56" s="7">
        <v>197</v>
      </c>
      <c r="J56" s="7">
        <f t="shared" si="3"/>
        <v>15127</v>
      </c>
      <c r="K56" s="7"/>
      <c r="L56" s="7"/>
      <c r="M56" s="5"/>
      <c r="N56" s="5"/>
    </row>
    <row r="57" spans="1:14" ht="12.75" x14ac:dyDescent="0.2">
      <c r="A57" s="5" t="s">
        <v>18</v>
      </c>
      <c r="B57" s="7">
        <v>373</v>
      </c>
      <c r="C57" s="7">
        <v>637</v>
      </c>
      <c r="D57" s="7">
        <v>26</v>
      </c>
      <c r="E57" s="7">
        <v>92</v>
      </c>
      <c r="F57" s="7">
        <v>161</v>
      </c>
      <c r="G57" s="7">
        <v>81</v>
      </c>
      <c r="H57" s="14">
        <f t="shared" si="2"/>
        <v>1370</v>
      </c>
      <c r="I57" s="7">
        <v>64</v>
      </c>
      <c r="J57" s="7">
        <f t="shared" si="3"/>
        <v>5599</v>
      </c>
      <c r="K57" s="7"/>
      <c r="L57" s="7"/>
      <c r="M57" s="5"/>
      <c r="N57" s="5"/>
    </row>
    <row r="58" spans="1:14" ht="12.75" x14ac:dyDescent="0.2">
      <c r="A58" s="5" t="s">
        <v>19</v>
      </c>
      <c r="B58" s="7">
        <v>16</v>
      </c>
      <c r="C58" s="7">
        <v>138</v>
      </c>
      <c r="D58" s="7">
        <v>44</v>
      </c>
      <c r="E58" s="7">
        <v>126</v>
      </c>
      <c r="F58" s="7">
        <v>81</v>
      </c>
      <c r="G58" s="7">
        <v>49</v>
      </c>
      <c r="H58" s="14">
        <f t="shared" si="2"/>
        <v>454</v>
      </c>
      <c r="I58" s="7">
        <v>31</v>
      </c>
      <c r="J58" s="7">
        <f t="shared" si="3"/>
        <v>3083</v>
      </c>
      <c r="K58" s="7"/>
      <c r="L58" s="7"/>
      <c r="M58" s="5"/>
      <c r="N58" s="5"/>
    </row>
    <row r="59" spans="1:14" ht="12.75" x14ac:dyDescent="0.2">
      <c r="A59" s="5" t="s">
        <v>20</v>
      </c>
      <c r="B59" s="7">
        <v>484</v>
      </c>
      <c r="C59" s="7">
        <v>152</v>
      </c>
      <c r="D59" s="7">
        <v>36</v>
      </c>
      <c r="E59" s="7">
        <v>110</v>
      </c>
      <c r="F59" s="7">
        <v>6</v>
      </c>
      <c r="G59" s="7">
        <v>35</v>
      </c>
      <c r="H59" s="14">
        <f t="shared" si="2"/>
        <v>823</v>
      </c>
      <c r="I59" s="7">
        <v>40</v>
      </c>
      <c r="J59" s="7">
        <f t="shared" si="3"/>
        <v>3135</v>
      </c>
      <c r="K59" s="7"/>
      <c r="L59" s="7"/>
      <c r="M59" s="5"/>
      <c r="N59" s="5"/>
    </row>
    <row r="60" spans="1:14" ht="12.7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2.7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2.7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</sheetData>
  <mergeCells count="45">
    <mergeCell ref="H34:H35"/>
    <mergeCell ref="H36:H37"/>
    <mergeCell ref="I36:I37"/>
    <mergeCell ref="J34:J35"/>
    <mergeCell ref="I34:I35"/>
    <mergeCell ref="J36:J37"/>
    <mergeCell ref="E34:E35"/>
    <mergeCell ref="E36:E37"/>
    <mergeCell ref="F34:F35"/>
    <mergeCell ref="F36:F37"/>
    <mergeCell ref="G34:G35"/>
    <mergeCell ref="G36:G37"/>
    <mergeCell ref="L7:L8"/>
    <mergeCell ref="L5:L6"/>
    <mergeCell ref="E3:L4"/>
    <mergeCell ref="B33:J33"/>
    <mergeCell ref="B34:B35"/>
    <mergeCell ref="I5:I6"/>
    <mergeCell ref="J7:J8"/>
    <mergeCell ref="J5:J6"/>
    <mergeCell ref="I7:I8"/>
    <mergeCell ref="K5:K6"/>
    <mergeCell ref="K7:K8"/>
    <mergeCell ref="F7:F8"/>
    <mergeCell ref="F5:F6"/>
    <mergeCell ref="H7:H8"/>
    <mergeCell ref="G7:G8"/>
    <mergeCell ref="G5:G6"/>
    <mergeCell ref="B36:B37"/>
    <mergeCell ref="C34:C35"/>
    <mergeCell ref="C36:C37"/>
    <mergeCell ref="D34:D35"/>
    <mergeCell ref="D36:D37"/>
    <mergeCell ref="H5:H6"/>
    <mergeCell ref="C5:C6"/>
    <mergeCell ref="D7:D8"/>
    <mergeCell ref="B3:D4"/>
    <mergeCell ref="D5:D6"/>
    <mergeCell ref="E7:E8"/>
    <mergeCell ref="E5:E6"/>
    <mergeCell ref="A3:A5"/>
    <mergeCell ref="A6:A8"/>
    <mergeCell ref="B5:B6"/>
    <mergeCell ref="B7:B8"/>
    <mergeCell ref="C7:C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7"/>
  <sheetViews>
    <sheetView zoomScaleNormal="100" workbookViewId="0"/>
  </sheetViews>
  <sheetFormatPr defaultColWidth="9.140625" defaultRowHeight="15" x14ac:dyDescent="0.25"/>
  <cols>
    <col min="1" max="1" width="24.42578125" style="4" bestFit="1" customWidth="1"/>
    <col min="2" max="13" width="15.7109375" style="4" customWidth="1"/>
    <col min="14" max="16384" width="9.140625" style="4"/>
  </cols>
  <sheetData>
    <row r="1" spans="1:14" x14ac:dyDescent="0.25">
      <c r="A1" s="6" t="s">
        <v>132</v>
      </c>
      <c r="B1" s="6" t="s">
        <v>352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39" t="s">
        <v>194</v>
      </c>
      <c r="B3" s="111" t="s">
        <v>133</v>
      </c>
      <c r="C3" s="111"/>
      <c r="D3" s="111"/>
      <c r="E3" s="111"/>
      <c r="F3" s="111" t="s">
        <v>134</v>
      </c>
      <c r="G3" s="111"/>
      <c r="H3" s="111"/>
      <c r="I3" s="111"/>
      <c r="J3" s="111" t="s">
        <v>135</v>
      </c>
      <c r="K3" s="111"/>
      <c r="L3" s="111"/>
      <c r="M3" s="111"/>
      <c r="N3" s="5"/>
    </row>
    <row r="4" spans="1:14" ht="25.5" x14ac:dyDescent="0.25">
      <c r="A4" s="110" t="s">
        <v>163</v>
      </c>
      <c r="B4" s="39" t="s">
        <v>195</v>
      </c>
      <c r="C4" s="39" t="s">
        <v>197</v>
      </c>
      <c r="D4" s="43" t="s">
        <v>199</v>
      </c>
      <c r="E4" s="39" t="s">
        <v>30</v>
      </c>
      <c r="F4" s="39" t="s">
        <v>195</v>
      </c>
      <c r="G4" s="39" t="s">
        <v>197</v>
      </c>
      <c r="H4" s="43" t="s">
        <v>199</v>
      </c>
      <c r="I4" s="39" t="s">
        <v>30</v>
      </c>
      <c r="J4" s="39" t="s">
        <v>195</v>
      </c>
      <c r="K4" s="39" t="s">
        <v>197</v>
      </c>
      <c r="L4" s="43" t="s">
        <v>199</v>
      </c>
      <c r="M4" s="39" t="s">
        <v>30</v>
      </c>
      <c r="N4" s="5"/>
    </row>
    <row r="5" spans="1:14" x14ac:dyDescent="0.25">
      <c r="A5" s="110"/>
      <c r="B5" s="40" t="s">
        <v>196</v>
      </c>
      <c r="C5" s="40" t="s">
        <v>198</v>
      </c>
      <c r="D5" s="40" t="s">
        <v>200</v>
      </c>
      <c r="E5" s="40" t="s">
        <v>34</v>
      </c>
      <c r="F5" s="40" t="s">
        <v>196</v>
      </c>
      <c r="G5" s="40" t="s">
        <v>198</v>
      </c>
      <c r="H5" s="40" t="s">
        <v>200</v>
      </c>
      <c r="I5" s="40" t="s">
        <v>34</v>
      </c>
      <c r="J5" s="40" t="s">
        <v>196</v>
      </c>
      <c r="K5" s="40" t="s">
        <v>198</v>
      </c>
      <c r="L5" s="40" t="s">
        <v>200</v>
      </c>
      <c r="M5" s="40" t="s">
        <v>34</v>
      </c>
      <c r="N5" s="5"/>
    </row>
    <row r="6" spans="1:14" x14ac:dyDescent="0.25">
      <c r="A6" s="6" t="s">
        <v>123</v>
      </c>
      <c r="B6" s="14">
        <v>6576</v>
      </c>
      <c r="C6" s="14">
        <v>352</v>
      </c>
      <c r="D6" s="14">
        <v>124</v>
      </c>
      <c r="E6" s="14">
        <f t="shared" ref="E6" si="0">SUM(E7:E27)</f>
        <v>7052</v>
      </c>
      <c r="F6" s="14">
        <v>546</v>
      </c>
      <c r="G6" s="14">
        <v>30</v>
      </c>
      <c r="H6" s="14">
        <v>9</v>
      </c>
      <c r="I6" s="14">
        <f>SUM(I7:I27)</f>
        <v>585</v>
      </c>
      <c r="J6" s="14">
        <f>SUM(J7:J27)</f>
        <v>7122</v>
      </c>
      <c r="K6" s="14">
        <f>SUM(K7:K27)</f>
        <v>382</v>
      </c>
      <c r="L6" s="14">
        <f t="shared" ref="L6" si="1">SUM(L7:L27)</f>
        <v>133</v>
      </c>
      <c r="M6" s="14">
        <f t="shared" ref="M6" si="2">SUM(M7:M27)</f>
        <v>7637</v>
      </c>
      <c r="N6" s="5"/>
    </row>
    <row r="7" spans="1:14" x14ac:dyDescent="0.25">
      <c r="A7" s="5" t="s">
        <v>127</v>
      </c>
      <c r="B7" s="7">
        <v>201</v>
      </c>
      <c r="C7" s="7">
        <v>58</v>
      </c>
      <c r="D7" s="7">
        <v>14</v>
      </c>
      <c r="E7" s="14">
        <f t="shared" ref="E7:E27" si="3">SUM(B7:D7)</f>
        <v>273</v>
      </c>
      <c r="F7" s="7">
        <v>49</v>
      </c>
      <c r="G7" s="7">
        <v>7</v>
      </c>
      <c r="H7" s="7">
        <v>0</v>
      </c>
      <c r="I7" s="14">
        <f t="shared" ref="I7:I27" si="4">SUM(F7:H7)</f>
        <v>56</v>
      </c>
      <c r="J7" s="14">
        <f t="shared" ref="J7:J27" si="5">SUM(B7+F7)</f>
        <v>250</v>
      </c>
      <c r="K7" s="14">
        <f>SUM(C7+G7)</f>
        <v>65</v>
      </c>
      <c r="L7" s="14">
        <f t="shared" ref="L7:L27" si="6">SUM(D7+H7)</f>
        <v>14</v>
      </c>
      <c r="M7" s="14">
        <f t="shared" ref="M7:M27" si="7">SUM(J7:L7)</f>
        <v>329</v>
      </c>
      <c r="N7" s="5"/>
    </row>
    <row r="8" spans="1:14" x14ac:dyDescent="0.25">
      <c r="A8" s="5" t="s">
        <v>1</v>
      </c>
      <c r="B8" s="7">
        <v>183</v>
      </c>
      <c r="C8" s="7">
        <v>30</v>
      </c>
      <c r="D8" s="7">
        <v>0</v>
      </c>
      <c r="E8" s="14">
        <f t="shared" si="3"/>
        <v>213</v>
      </c>
      <c r="F8" s="7">
        <v>4</v>
      </c>
      <c r="G8" s="7">
        <v>1</v>
      </c>
      <c r="H8" s="7">
        <v>0</v>
      </c>
      <c r="I8" s="14">
        <f t="shared" si="4"/>
        <v>5</v>
      </c>
      <c r="J8" s="14">
        <f>SUM(B8+F8)</f>
        <v>187</v>
      </c>
      <c r="K8" s="14">
        <f t="shared" ref="K8:K27" si="8">SUM(C8+G8)</f>
        <v>31</v>
      </c>
      <c r="L8" s="14">
        <f t="shared" si="6"/>
        <v>0</v>
      </c>
      <c r="M8" s="14">
        <f t="shared" si="7"/>
        <v>218</v>
      </c>
      <c r="N8" s="5"/>
    </row>
    <row r="9" spans="1:14" x14ac:dyDescent="0.25">
      <c r="A9" s="5" t="s">
        <v>2</v>
      </c>
      <c r="B9" s="7">
        <v>402</v>
      </c>
      <c r="C9" s="7">
        <v>37</v>
      </c>
      <c r="D9" s="7">
        <v>37</v>
      </c>
      <c r="E9" s="14">
        <f t="shared" si="3"/>
        <v>476</v>
      </c>
      <c r="F9" s="7">
        <v>39</v>
      </c>
      <c r="G9" s="7">
        <v>1</v>
      </c>
      <c r="H9" s="7">
        <v>0</v>
      </c>
      <c r="I9" s="14">
        <f t="shared" si="4"/>
        <v>40</v>
      </c>
      <c r="J9" s="14">
        <f t="shared" si="5"/>
        <v>441</v>
      </c>
      <c r="K9" s="14">
        <f t="shared" si="8"/>
        <v>38</v>
      </c>
      <c r="L9" s="14">
        <f t="shared" si="6"/>
        <v>37</v>
      </c>
      <c r="M9" s="14">
        <f t="shared" si="7"/>
        <v>516</v>
      </c>
      <c r="N9" s="5"/>
    </row>
    <row r="10" spans="1:14" x14ac:dyDescent="0.25">
      <c r="A10" s="5" t="s">
        <v>3</v>
      </c>
      <c r="B10" s="7">
        <v>206</v>
      </c>
      <c r="C10" s="7">
        <v>1</v>
      </c>
      <c r="D10" s="7">
        <v>0</v>
      </c>
      <c r="E10" s="14">
        <f t="shared" si="3"/>
        <v>207</v>
      </c>
      <c r="F10" s="7">
        <v>22</v>
      </c>
      <c r="G10" s="7">
        <v>0</v>
      </c>
      <c r="H10" s="7">
        <v>0</v>
      </c>
      <c r="I10" s="14">
        <f t="shared" si="4"/>
        <v>22</v>
      </c>
      <c r="J10" s="14">
        <f t="shared" si="5"/>
        <v>228</v>
      </c>
      <c r="K10" s="14">
        <f t="shared" si="8"/>
        <v>1</v>
      </c>
      <c r="L10" s="14">
        <f t="shared" si="6"/>
        <v>0</v>
      </c>
      <c r="M10" s="14">
        <f t="shared" si="7"/>
        <v>229</v>
      </c>
      <c r="N10" s="5"/>
    </row>
    <row r="11" spans="1:14" x14ac:dyDescent="0.25">
      <c r="A11" s="5" t="s">
        <v>4</v>
      </c>
      <c r="B11" s="7">
        <v>107</v>
      </c>
      <c r="C11" s="7">
        <v>15</v>
      </c>
      <c r="D11" s="7">
        <v>16</v>
      </c>
      <c r="E11" s="14">
        <f t="shared" si="3"/>
        <v>138</v>
      </c>
      <c r="F11" s="7">
        <v>4</v>
      </c>
      <c r="G11" s="7">
        <v>0</v>
      </c>
      <c r="H11" s="7">
        <v>0</v>
      </c>
      <c r="I11" s="14">
        <f t="shared" si="4"/>
        <v>4</v>
      </c>
      <c r="J11" s="14">
        <f t="shared" si="5"/>
        <v>111</v>
      </c>
      <c r="K11" s="14">
        <f t="shared" si="8"/>
        <v>15</v>
      </c>
      <c r="L11" s="14">
        <f t="shared" si="6"/>
        <v>16</v>
      </c>
      <c r="M11" s="14">
        <f t="shared" si="7"/>
        <v>142</v>
      </c>
      <c r="N11" s="5"/>
    </row>
    <row r="12" spans="1:14" x14ac:dyDescent="0.25">
      <c r="A12" s="5" t="s">
        <v>5</v>
      </c>
      <c r="B12" s="7">
        <v>166</v>
      </c>
      <c r="C12" s="7">
        <v>6</v>
      </c>
      <c r="D12" s="7">
        <v>0</v>
      </c>
      <c r="E12" s="14">
        <f t="shared" si="3"/>
        <v>172</v>
      </c>
      <c r="F12" s="7">
        <v>10</v>
      </c>
      <c r="G12" s="7">
        <v>0</v>
      </c>
      <c r="H12" s="7">
        <v>0</v>
      </c>
      <c r="I12" s="14">
        <f t="shared" si="4"/>
        <v>10</v>
      </c>
      <c r="J12" s="14">
        <f t="shared" si="5"/>
        <v>176</v>
      </c>
      <c r="K12" s="14">
        <f t="shared" si="8"/>
        <v>6</v>
      </c>
      <c r="L12" s="14">
        <f t="shared" si="6"/>
        <v>0</v>
      </c>
      <c r="M12" s="14">
        <f t="shared" si="7"/>
        <v>182</v>
      </c>
      <c r="N12" s="5"/>
    </row>
    <row r="13" spans="1:14" x14ac:dyDescent="0.25">
      <c r="A13" s="5" t="s">
        <v>6</v>
      </c>
      <c r="B13" s="7">
        <v>160</v>
      </c>
      <c r="C13" s="7">
        <v>8</v>
      </c>
      <c r="D13" s="7">
        <v>8</v>
      </c>
      <c r="E13" s="14">
        <f t="shared" si="3"/>
        <v>176</v>
      </c>
      <c r="F13" s="7">
        <v>6</v>
      </c>
      <c r="G13" s="7">
        <v>0</v>
      </c>
      <c r="H13" s="7">
        <v>0</v>
      </c>
      <c r="I13" s="14">
        <f t="shared" si="4"/>
        <v>6</v>
      </c>
      <c r="J13" s="14">
        <f t="shared" si="5"/>
        <v>166</v>
      </c>
      <c r="K13" s="14">
        <f t="shared" si="8"/>
        <v>8</v>
      </c>
      <c r="L13" s="14">
        <f t="shared" si="6"/>
        <v>8</v>
      </c>
      <c r="M13" s="14">
        <f t="shared" si="7"/>
        <v>182</v>
      </c>
      <c r="N13" s="5"/>
    </row>
    <row r="14" spans="1:14" x14ac:dyDescent="0.25">
      <c r="A14" s="5" t="s">
        <v>7</v>
      </c>
      <c r="B14" s="7">
        <v>23</v>
      </c>
      <c r="C14" s="7">
        <v>2</v>
      </c>
      <c r="D14" s="7">
        <v>1</v>
      </c>
      <c r="E14" s="14">
        <f t="shared" si="3"/>
        <v>26</v>
      </c>
      <c r="F14" s="7">
        <v>0</v>
      </c>
      <c r="G14" s="7">
        <v>0</v>
      </c>
      <c r="H14" s="7">
        <v>0</v>
      </c>
      <c r="I14" s="14">
        <f t="shared" si="4"/>
        <v>0</v>
      </c>
      <c r="J14" s="14">
        <f t="shared" si="5"/>
        <v>23</v>
      </c>
      <c r="K14" s="14">
        <f t="shared" si="8"/>
        <v>2</v>
      </c>
      <c r="L14" s="14">
        <f t="shared" si="6"/>
        <v>1</v>
      </c>
      <c r="M14" s="14">
        <f t="shared" si="7"/>
        <v>26</v>
      </c>
      <c r="N14" s="5"/>
    </row>
    <row r="15" spans="1:14" x14ac:dyDescent="0.25">
      <c r="A15" s="5" t="s">
        <v>8</v>
      </c>
      <c r="B15" s="7">
        <v>268</v>
      </c>
      <c r="C15" s="7">
        <v>46</v>
      </c>
      <c r="D15" s="7">
        <v>3</v>
      </c>
      <c r="E15" s="14">
        <f t="shared" si="3"/>
        <v>317</v>
      </c>
      <c r="F15" s="7">
        <v>6</v>
      </c>
      <c r="G15" s="7">
        <v>11</v>
      </c>
      <c r="H15" s="7">
        <v>2</v>
      </c>
      <c r="I15" s="14">
        <f t="shared" si="4"/>
        <v>19</v>
      </c>
      <c r="J15" s="14">
        <f t="shared" si="5"/>
        <v>274</v>
      </c>
      <c r="K15" s="14">
        <f t="shared" si="8"/>
        <v>57</v>
      </c>
      <c r="L15" s="14">
        <f t="shared" si="6"/>
        <v>5</v>
      </c>
      <c r="M15" s="14">
        <f t="shared" si="7"/>
        <v>336</v>
      </c>
      <c r="N15" s="5"/>
    </row>
    <row r="16" spans="1:14" x14ac:dyDescent="0.25">
      <c r="A16" s="5" t="s">
        <v>9</v>
      </c>
      <c r="B16" s="7">
        <v>9</v>
      </c>
      <c r="C16" s="7">
        <v>1</v>
      </c>
      <c r="D16" s="7">
        <v>0</v>
      </c>
      <c r="E16" s="14">
        <f t="shared" si="3"/>
        <v>10</v>
      </c>
      <c r="F16" s="7">
        <v>5</v>
      </c>
      <c r="G16" s="7">
        <v>0</v>
      </c>
      <c r="H16" s="7">
        <v>0</v>
      </c>
      <c r="I16" s="14">
        <f t="shared" si="4"/>
        <v>5</v>
      </c>
      <c r="J16" s="14">
        <f t="shared" si="5"/>
        <v>14</v>
      </c>
      <c r="K16" s="14">
        <f t="shared" si="8"/>
        <v>1</v>
      </c>
      <c r="L16" s="14">
        <f t="shared" si="6"/>
        <v>0</v>
      </c>
      <c r="M16" s="14">
        <f t="shared" si="7"/>
        <v>15</v>
      </c>
      <c r="N16" s="5"/>
    </row>
    <row r="17" spans="1:14" x14ac:dyDescent="0.25">
      <c r="A17" s="5" t="s">
        <v>10</v>
      </c>
      <c r="B17" s="7">
        <v>3925</v>
      </c>
      <c r="C17" s="7">
        <v>16</v>
      </c>
      <c r="D17" s="7">
        <v>12</v>
      </c>
      <c r="E17" s="14">
        <f t="shared" si="3"/>
        <v>3953</v>
      </c>
      <c r="F17" s="7">
        <v>280</v>
      </c>
      <c r="G17" s="7">
        <v>6</v>
      </c>
      <c r="H17" s="7">
        <v>5</v>
      </c>
      <c r="I17" s="14">
        <f t="shared" si="4"/>
        <v>291</v>
      </c>
      <c r="J17" s="14">
        <f t="shared" si="5"/>
        <v>4205</v>
      </c>
      <c r="K17" s="14">
        <f t="shared" si="8"/>
        <v>22</v>
      </c>
      <c r="L17" s="14">
        <f t="shared" si="6"/>
        <v>17</v>
      </c>
      <c r="M17" s="14">
        <f t="shared" si="7"/>
        <v>4244</v>
      </c>
      <c r="N17" s="5"/>
    </row>
    <row r="18" spans="1:14" x14ac:dyDescent="0.25">
      <c r="A18" s="5" t="s">
        <v>11</v>
      </c>
      <c r="B18" s="7">
        <v>46</v>
      </c>
      <c r="C18" s="7">
        <v>0</v>
      </c>
      <c r="D18" s="7">
        <v>0</v>
      </c>
      <c r="E18" s="14">
        <f t="shared" si="3"/>
        <v>46</v>
      </c>
      <c r="F18" s="7">
        <v>0</v>
      </c>
      <c r="G18" s="7">
        <v>0</v>
      </c>
      <c r="H18" s="7">
        <v>0</v>
      </c>
      <c r="I18" s="14">
        <f t="shared" si="4"/>
        <v>0</v>
      </c>
      <c r="J18" s="14">
        <f t="shared" si="5"/>
        <v>46</v>
      </c>
      <c r="K18" s="14">
        <f t="shared" si="8"/>
        <v>0</v>
      </c>
      <c r="L18" s="14">
        <f t="shared" si="6"/>
        <v>0</v>
      </c>
      <c r="M18" s="14">
        <f t="shared" si="7"/>
        <v>46</v>
      </c>
      <c r="N18" s="5"/>
    </row>
    <row r="19" spans="1:14" x14ac:dyDescent="0.25">
      <c r="A19" s="5" t="s">
        <v>12</v>
      </c>
      <c r="B19" s="7">
        <v>11</v>
      </c>
      <c r="C19" s="7">
        <v>3</v>
      </c>
      <c r="D19" s="7">
        <v>0</v>
      </c>
      <c r="E19" s="14">
        <f t="shared" si="3"/>
        <v>14</v>
      </c>
      <c r="F19" s="7">
        <v>0</v>
      </c>
      <c r="G19" s="7">
        <v>0</v>
      </c>
      <c r="H19" s="7">
        <v>0</v>
      </c>
      <c r="I19" s="14">
        <f t="shared" si="4"/>
        <v>0</v>
      </c>
      <c r="J19" s="14">
        <f t="shared" si="5"/>
        <v>11</v>
      </c>
      <c r="K19" s="14">
        <f t="shared" si="8"/>
        <v>3</v>
      </c>
      <c r="L19" s="14">
        <f t="shared" si="6"/>
        <v>0</v>
      </c>
      <c r="M19" s="14">
        <f t="shared" si="7"/>
        <v>14</v>
      </c>
      <c r="N19" s="5"/>
    </row>
    <row r="20" spans="1:14" x14ac:dyDescent="0.25">
      <c r="A20" s="5" t="s">
        <v>13</v>
      </c>
      <c r="B20" s="7">
        <v>81</v>
      </c>
      <c r="C20" s="7">
        <v>23</v>
      </c>
      <c r="D20" s="7">
        <v>20</v>
      </c>
      <c r="E20" s="14">
        <f t="shared" si="3"/>
        <v>124</v>
      </c>
      <c r="F20" s="7">
        <v>8</v>
      </c>
      <c r="G20" s="7">
        <v>0</v>
      </c>
      <c r="H20" s="7">
        <v>0</v>
      </c>
      <c r="I20" s="14">
        <f t="shared" si="4"/>
        <v>8</v>
      </c>
      <c r="J20" s="14">
        <f t="shared" si="5"/>
        <v>89</v>
      </c>
      <c r="K20" s="14">
        <f t="shared" si="8"/>
        <v>23</v>
      </c>
      <c r="L20" s="14">
        <f t="shared" si="6"/>
        <v>20</v>
      </c>
      <c r="M20" s="14">
        <f t="shared" si="7"/>
        <v>132</v>
      </c>
      <c r="N20" s="5"/>
    </row>
    <row r="21" spans="1:14" x14ac:dyDescent="0.25">
      <c r="A21" s="5" t="s">
        <v>14</v>
      </c>
      <c r="B21" s="7">
        <v>181</v>
      </c>
      <c r="C21" s="7">
        <v>30</v>
      </c>
      <c r="D21" s="7">
        <v>3</v>
      </c>
      <c r="E21" s="14">
        <f t="shared" si="3"/>
        <v>214</v>
      </c>
      <c r="F21" s="7">
        <v>6</v>
      </c>
      <c r="G21" s="7">
        <v>1</v>
      </c>
      <c r="H21" s="7">
        <v>0</v>
      </c>
      <c r="I21" s="14">
        <f t="shared" si="4"/>
        <v>7</v>
      </c>
      <c r="J21" s="14">
        <f t="shared" si="5"/>
        <v>187</v>
      </c>
      <c r="K21" s="14">
        <f t="shared" si="8"/>
        <v>31</v>
      </c>
      <c r="L21" s="14">
        <f t="shared" si="6"/>
        <v>3</v>
      </c>
      <c r="M21" s="14">
        <f t="shared" si="7"/>
        <v>221</v>
      </c>
      <c r="N21" s="5"/>
    </row>
    <row r="22" spans="1:14" x14ac:dyDescent="0.25">
      <c r="A22" s="5" t="s">
        <v>15</v>
      </c>
      <c r="B22" s="7">
        <v>48</v>
      </c>
      <c r="C22" s="7">
        <v>16</v>
      </c>
      <c r="D22" s="7">
        <v>8</v>
      </c>
      <c r="E22" s="14">
        <f t="shared" si="3"/>
        <v>72</v>
      </c>
      <c r="F22" s="7">
        <v>9</v>
      </c>
      <c r="G22" s="7">
        <v>3</v>
      </c>
      <c r="H22" s="7">
        <v>2</v>
      </c>
      <c r="I22" s="14">
        <f t="shared" si="4"/>
        <v>14</v>
      </c>
      <c r="J22" s="14">
        <f t="shared" si="5"/>
        <v>57</v>
      </c>
      <c r="K22" s="14">
        <f t="shared" si="8"/>
        <v>19</v>
      </c>
      <c r="L22" s="14">
        <f t="shared" si="6"/>
        <v>10</v>
      </c>
      <c r="M22" s="14">
        <f t="shared" si="7"/>
        <v>86</v>
      </c>
      <c r="N22" s="5"/>
    </row>
    <row r="23" spans="1:14" x14ac:dyDescent="0.25">
      <c r="A23" s="5" t="s">
        <v>16</v>
      </c>
      <c r="B23" s="7">
        <v>50</v>
      </c>
      <c r="C23" s="7">
        <v>0</v>
      </c>
      <c r="D23" s="7">
        <v>0</v>
      </c>
      <c r="E23" s="14">
        <f t="shared" si="3"/>
        <v>50</v>
      </c>
      <c r="F23" s="7">
        <v>0</v>
      </c>
      <c r="G23" s="7">
        <v>0</v>
      </c>
      <c r="H23" s="7">
        <v>0</v>
      </c>
      <c r="I23" s="14">
        <f t="shared" si="4"/>
        <v>0</v>
      </c>
      <c r="J23" s="14">
        <f t="shared" si="5"/>
        <v>50</v>
      </c>
      <c r="K23" s="14">
        <f t="shared" si="8"/>
        <v>0</v>
      </c>
      <c r="L23" s="14">
        <f t="shared" si="6"/>
        <v>0</v>
      </c>
      <c r="M23" s="14">
        <f t="shared" si="7"/>
        <v>50</v>
      </c>
      <c r="N23" s="5"/>
    </row>
    <row r="24" spans="1:14" x14ac:dyDescent="0.25">
      <c r="A24" s="5" t="s">
        <v>17</v>
      </c>
      <c r="B24" s="7">
        <v>260</v>
      </c>
      <c r="C24" s="7">
        <v>11</v>
      </c>
      <c r="D24" s="7">
        <v>0</v>
      </c>
      <c r="E24" s="14">
        <f t="shared" si="3"/>
        <v>271</v>
      </c>
      <c r="F24" s="7">
        <v>87</v>
      </c>
      <c r="G24" s="7">
        <v>0</v>
      </c>
      <c r="H24" s="7">
        <v>0</v>
      </c>
      <c r="I24" s="14">
        <f t="shared" si="4"/>
        <v>87</v>
      </c>
      <c r="J24" s="14">
        <f t="shared" si="5"/>
        <v>347</v>
      </c>
      <c r="K24" s="14">
        <f t="shared" si="8"/>
        <v>11</v>
      </c>
      <c r="L24" s="14">
        <f t="shared" si="6"/>
        <v>0</v>
      </c>
      <c r="M24" s="14">
        <f t="shared" si="7"/>
        <v>358</v>
      </c>
      <c r="N24" s="5"/>
    </row>
    <row r="25" spans="1:14" x14ac:dyDescent="0.25">
      <c r="A25" s="5" t="s">
        <v>18</v>
      </c>
      <c r="B25" s="7">
        <v>56</v>
      </c>
      <c r="C25" s="7">
        <v>1</v>
      </c>
      <c r="D25" s="7">
        <v>1</v>
      </c>
      <c r="E25" s="14">
        <f t="shared" si="3"/>
        <v>58</v>
      </c>
      <c r="F25" s="7">
        <v>2</v>
      </c>
      <c r="G25" s="7">
        <v>0</v>
      </c>
      <c r="H25" s="7">
        <v>0</v>
      </c>
      <c r="I25" s="14">
        <f t="shared" si="4"/>
        <v>2</v>
      </c>
      <c r="J25" s="14">
        <f t="shared" si="5"/>
        <v>58</v>
      </c>
      <c r="K25" s="14">
        <f t="shared" si="8"/>
        <v>1</v>
      </c>
      <c r="L25" s="14">
        <f t="shared" si="6"/>
        <v>1</v>
      </c>
      <c r="M25" s="14">
        <f t="shared" si="7"/>
        <v>60</v>
      </c>
      <c r="N25" s="5"/>
    </row>
    <row r="26" spans="1:14" x14ac:dyDescent="0.25">
      <c r="A26" s="5" t="s">
        <v>19</v>
      </c>
      <c r="B26" s="7">
        <v>132</v>
      </c>
      <c r="C26" s="7">
        <v>0</v>
      </c>
      <c r="D26" s="7">
        <v>0</v>
      </c>
      <c r="E26" s="14">
        <f t="shared" si="3"/>
        <v>132</v>
      </c>
      <c r="F26" s="7">
        <v>9</v>
      </c>
      <c r="G26" s="7">
        <v>0</v>
      </c>
      <c r="H26" s="7">
        <v>0</v>
      </c>
      <c r="I26" s="14">
        <f t="shared" si="4"/>
        <v>9</v>
      </c>
      <c r="J26" s="14">
        <f t="shared" si="5"/>
        <v>141</v>
      </c>
      <c r="K26" s="14">
        <f t="shared" si="8"/>
        <v>0</v>
      </c>
      <c r="L26" s="14">
        <f t="shared" si="6"/>
        <v>0</v>
      </c>
      <c r="M26" s="14">
        <f t="shared" si="7"/>
        <v>141</v>
      </c>
      <c r="N26" s="5"/>
    </row>
    <row r="27" spans="1:14" x14ac:dyDescent="0.25">
      <c r="A27" s="5" t="s">
        <v>20</v>
      </c>
      <c r="B27" s="7">
        <v>61</v>
      </c>
      <c r="C27" s="7">
        <v>48</v>
      </c>
      <c r="D27" s="7">
        <v>1</v>
      </c>
      <c r="E27" s="14">
        <f t="shared" si="3"/>
        <v>110</v>
      </c>
      <c r="F27" s="7">
        <v>0</v>
      </c>
      <c r="G27" s="7">
        <v>0</v>
      </c>
      <c r="H27" s="7">
        <v>0</v>
      </c>
      <c r="I27" s="14">
        <f t="shared" si="4"/>
        <v>0</v>
      </c>
      <c r="J27" s="14">
        <f t="shared" si="5"/>
        <v>61</v>
      </c>
      <c r="K27" s="14">
        <f t="shared" si="8"/>
        <v>48</v>
      </c>
      <c r="L27" s="14">
        <f t="shared" si="6"/>
        <v>1</v>
      </c>
      <c r="M27" s="14">
        <f t="shared" si="7"/>
        <v>110</v>
      </c>
      <c r="N27" s="5"/>
    </row>
  </sheetData>
  <mergeCells count="4">
    <mergeCell ref="B3:E3"/>
    <mergeCell ref="F3:I3"/>
    <mergeCell ref="J3:M3"/>
    <mergeCell ref="A4: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0"/>
  <sheetViews>
    <sheetView zoomScaleNormal="100" workbookViewId="0"/>
  </sheetViews>
  <sheetFormatPr defaultColWidth="9.140625" defaultRowHeight="15" x14ac:dyDescent="0.25"/>
  <cols>
    <col min="1" max="1" width="20.5703125" style="4" bestFit="1" customWidth="1"/>
    <col min="2" max="13" width="18.28515625" style="4" customWidth="1"/>
    <col min="14" max="16384" width="9.140625" style="4"/>
  </cols>
  <sheetData>
    <row r="1" spans="1:14" x14ac:dyDescent="0.25">
      <c r="A1" s="6" t="s">
        <v>136</v>
      </c>
      <c r="B1" s="6" t="s">
        <v>353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110" t="s">
        <v>163</v>
      </c>
      <c r="B3" s="111" t="s">
        <v>137</v>
      </c>
      <c r="C3" s="111"/>
      <c r="D3" s="111"/>
      <c r="E3" s="111"/>
      <c r="F3" s="111"/>
      <c r="G3" s="111"/>
      <c r="H3" s="111" t="s">
        <v>138</v>
      </c>
      <c r="I3" s="111"/>
      <c r="J3" s="111"/>
      <c r="K3" s="111"/>
      <c r="L3" s="111"/>
      <c r="M3" s="111"/>
      <c r="N3" s="5"/>
    </row>
    <row r="4" spans="1:14" x14ac:dyDescent="0.25">
      <c r="A4" s="111"/>
      <c r="B4" s="39" t="s">
        <v>201</v>
      </c>
      <c r="C4" s="39" t="s">
        <v>202</v>
      </c>
      <c r="D4" s="39" t="s">
        <v>47</v>
      </c>
      <c r="E4" s="39" t="s">
        <v>203</v>
      </c>
      <c r="F4" s="39" t="s">
        <v>205</v>
      </c>
      <c r="G4" s="39" t="s">
        <v>30</v>
      </c>
      <c r="H4" s="39" t="s">
        <v>201</v>
      </c>
      <c r="I4" s="39" t="s">
        <v>202</v>
      </c>
      <c r="J4" s="39" t="s">
        <v>47</v>
      </c>
      <c r="K4" s="39" t="s">
        <v>203</v>
      </c>
      <c r="L4" s="39" t="s">
        <v>205</v>
      </c>
      <c r="M4" s="39" t="s">
        <v>30</v>
      </c>
      <c r="N4" s="5"/>
    </row>
    <row r="5" spans="1:14" x14ac:dyDescent="0.25">
      <c r="A5" s="111"/>
      <c r="B5" s="40" t="s">
        <v>48</v>
      </c>
      <c r="C5" s="40" t="s">
        <v>49</v>
      </c>
      <c r="D5" s="40" t="s">
        <v>50</v>
      </c>
      <c r="E5" s="40" t="s">
        <v>204</v>
      </c>
      <c r="F5" s="40" t="s">
        <v>206</v>
      </c>
      <c r="G5" s="40" t="s">
        <v>34</v>
      </c>
      <c r="H5" s="40" t="s">
        <v>48</v>
      </c>
      <c r="I5" s="40" t="s">
        <v>49</v>
      </c>
      <c r="J5" s="40" t="s">
        <v>50</v>
      </c>
      <c r="K5" s="40" t="s">
        <v>204</v>
      </c>
      <c r="L5" s="40" t="s">
        <v>206</v>
      </c>
      <c r="M5" s="40" t="s">
        <v>34</v>
      </c>
      <c r="N5" s="5"/>
    </row>
    <row r="6" spans="1:14" x14ac:dyDescent="0.25">
      <c r="A6" s="6" t="s">
        <v>123</v>
      </c>
      <c r="B6" s="14">
        <v>20684</v>
      </c>
      <c r="C6" s="14">
        <v>38032</v>
      </c>
      <c r="D6" s="14">
        <v>3231</v>
      </c>
      <c r="E6" s="14">
        <v>22742</v>
      </c>
      <c r="F6" s="14">
        <v>64185</v>
      </c>
      <c r="G6" s="14">
        <f>SUM(B6:F6)</f>
        <v>148874</v>
      </c>
      <c r="H6" s="14">
        <v>7411</v>
      </c>
      <c r="I6" s="14">
        <v>7804</v>
      </c>
      <c r="J6" s="14">
        <v>1011</v>
      </c>
      <c r="K6" s="14">
        <v>4626</v>
      </c>
      <c r="L6" s="14">
        <v>11627</v>
      </c>
      <c r="M6" s="14">
        <f>SUM(H6:L6)</f>
        <v>32479</v>
      </c>
      <c r="N6" s="5"/>
    </row>
    <row r="7" spans="1:14" x14ac:dyDescent="0.25">
      <c r="A7" s="5" t="s">
        <v>127</v>
      </c>
      <c r="B7" s="7">
        <v>3976</v>
      </c>
      <c r="C7" s="7">
        <v>9482</v>
      </c>
      <c r="D7" s="7">
        <v>1486</v>
      </c>
      <c r="E7" s="7">
        <v>3807</v>
      </c>
      <c r="F7" s="7">
        <v>11917</v>
      </c>
      <c r="G7" s="14">
        <f t="shared" ref="G7:G27" si="0">SUM(B7:F7)</f>
        <v>30668</v>
      </c>
      <c r="H7" s="7">
        <v>890</v>
      </c>
      <c r="I7" s="7">
        <v>2985</v>
      </c>
      <c r="J7" s="7">
        <v>641</v>
      </c>
      <c r="K7" s="7">
        <v>844</v>
      </c>
      <c r="L7" s="7">
        <v>1938</v>
      </c>
      <c r="M7" s="14">
        <f t="shared" ref="M7:M27" si="1">SUM(H7:L7)</f>
        <v>7298</v>
      </c>
      <c r="N7" s="5"/>
    </row>
    <row r="8" spans="1:14" x14ac:dyDescent="0.25">
      <c r="A8" s="5" t="s">
        <v>1</v>
      </c>
      <c r="B8" s="7">
        <v>503</v>
      </c>
      <c r="C8" s="7">
        <v>912</v>
      </c>
      <c r="D8" s="7">
        <v>82</v>
      </c>
      <c r="E8" s="7">
        <v>718</v>
      </c>
      <c r="F8" s="7">
        <v>2985</v>
      </c>
      <c r="G8" s="14">
        <f t="shared" si="0"/>
        <v>5200</v>
      </c>
      <c r="H8" s="7">
        <v>42</v>
      </c>
      <c r="I8" s="7">
        <v>96</v>
      </c>
      <c r="J8" s="7">
        <v>4</v>
      </c>
      <c r="K8" s="7">
        <v>71</v>
      </c>
      <c r="L8" s="7">
        <v>265</v>
      </c>
      <c r="M8" s="14">
        <f t="shared" si="1"/>
        <v>478</v>
      </c>
      <c r="N8" s="5"/>
    </row>
    <row r="9" spans="1:14" x14ac:dyDescent="0.25">
      <c r="A9" s="5" t="s">
        <v>2</v>
      </c>
      <c r="B9" s="7">
        <v>311</v>
      </c>
      <c r="C9" s="7">
        <v>531</v>
      </c>
      <c r="D9" s="7">
        <v>6</v>
      </c>
      <c r="E9" s="7">
        <v>726</v>
      </c>
      <c r="F9" s="7">
        <v>2703</v>
      </c>
      <c r="G9" s="14">
        <f t="shared" si="0"/>
        <v>4277</v>
      </c>
      <c r="H9" s="7">
        <v>67</v>
      </c>
      <c r="I9" s="7">
        <v>159</v>
      </c>
      <c r="J9" s="7">
        <v>6</v>
      </c>
      <c r="K9" s="7">
        <v>221</v>
      </c>
      <c r="L9" s="7">
        <v>428</v>
      </c>
      <c r="M9" s="14">
        <f t="shared" si="1"/>
        <v>881</v>
      </c>
      <c r="N9" s="5"/>
    </row>
    <row r="10" spans="1:14" x14ac:dyDescent="0.25">
      <c r="A10" s="5" t="s">
        <v>3</v>
      </c>
      <c r="B10" s="7">
        <v>226</v>
      </c>
      <c r="C10" s="7">
        <v>910</v>
      </c>
      <c r="D10" s="7">
        <v>4</v>
      </c>
      <c r="E10" s="7">
        <v>1355</v>
      </c>
      <c r="F10" s="7">
        <v>1508</v>
      </c>
      <c r="G10" s="14">
        <f t="shared" si="0"/>
        <v>4003</v>
      </c>
      <c r="H10" s="7">
        <v>97</v>
      </c>
      <c r="I10" s="7">
        <v>76</v>
      </c>
      <c r="J10" s="7">
        <v>2</v>
      </c>
      <c r="K10" s="7">
        <v>154</v>
      </c>
      <c r="L10" s="7">
        <v>393</v>
      </c>
      <c r="M10" s="14">
        <f t="shared" si="1"/>
        <v>722</v>
      </c>
      <c r="N10" s="5"/>
    </row>
    <row r="11" spans="1:14" x14ac:dyDescent="0.25">
      <c r="A11" s="5" t="s">
        <v>4</v>
      </c>
      <c r="B11" s="7">
        <v>1557</v>
      </c>
      <c r="C11" s="7">
        <v>741</v>
      </c>
      <c r="D11" s="7">
        <v>1</v>
      </c>
      <c r="E11" s="7">
        <v>766</v>
      </c>
      <c r="F11" s="7">
        <v>804</v>
      </c>
      <c r="G11" s="14">
        <f t="shared" si="0"/>
        <v>3869</v>
      </c>
      <c r="H11" s="7">
        <v>1130</v>
      </c>
      <c r="I11" s="7">
        <v>105</v>
      </c>
      <c r="J11" s="7">
        <v>1</v>
      </c>
      <c r="K11" s="7">
        <v>72</v>
      </c>
      <c r="L11" s="7">
        <v>37</v>
      </c>
      <c r="M11" s="14">
        <f t="shared" si="1"/>
        <v>1345</v>
      </c>
      <c r="N11" s="5"/>
    </row>
    <row r="12" spans="1:14" x14ac:dyDescent="0.25">
      <c r="A12" s="5" t="s">
        <v>5</v>
      </c>
      <c r="B12" s="7">
        <v>265</v>
      </c>
      <c r="C12" s="7">
        <v>310</v>
      </c>
      <c r="D12" s="7">
        <v>28</v>
      </c>
      <c r="E12" s="7">
        <v>234</v>
      </c>
      <c r="F12" s="7">
        <v>723</v>
      </c>
      <c r="G12" s="14">
        <f t="shared" si="0"/>
        <v>1560</v>
      </c>
      <c r="H12" s="7">
        <v>60</v>
      </c>
      <c r="I12" s="7">
        <v>46</v>
      </c>
      <c r="J12" s="7">
        <v>14</v>
      </c>
      <c r="K12" s="7">
        <v>66</v>
      </c>
      <c r="L12" s="7">
        <v>120</v>
      </c>
      <c r="M12" s="14">
        <f t="shared" si="1"/>
        <v>306</v>
      </c>
      <c r="N12" s="5"/>
    </row>
    <row r="13" spans="1:14" x14ac:dyDescent="0.25">
      <c r="A13" s="5" t="s">
        <v>6</v>
      </c>
      <c r="B13" s="7">
        <v>806</v>
      </c>
      <c r="C13" s="7">
        <v>1006</v>
      </c>
      <c r="D13" s="7">
        <v>7</v>
      </c>
      <c r="E13" s="7">
        <v>826</v>
      </c>
      <c r="F13" s="7">
        <v>1158</v>
      </c>
      <c r="G13" s="14">
        <f t="shared" si="0"/>
        <v>3803</v>
      </c>
      <c r="H13" s="7">
        <v>230</v>
      </c>
      <c r="I13" s="7">
        <v>116</v>
      </c>
      <c r="J13" s="7">
        <v>2</v>
      </c>
      <c r="K13" s="7">
        <v>87</v>
      </c>
      <c r="L13" s="7">
        <v>58</v>
      </c>
      <c r="M13" s="14">
        <f t="shared" si="1"/>
        <v>493</v>
      </c>
      <c r="N13" s="5"/>
    </row>
    <row r="14" spans="1:14" x14ac:dyDescent="0.25">
      <c r="A14" s="5" t="s">
        <v>7</v>
      </c>
      <c r="B14" s="7">
        <v>543</v>
      </c>
      <c r="C14" s="7">
        <v>661</v>
      </c>
      <c r="D14" s="7">
        <v>16</v>
      </c>
      <c r="E14" s="7">
        <v>637</v>
      </c>
      <c r="F14" s="7">
        <v>672</v>
      </c>
      <c r="G14" s="14">
        <f t="shared" si="0"/>
        <v>2529</v>
      </c>
      <c r="H14" s="7">
        <v>114</v>
      </c>
      <c r="I14" s="7">
        <v>41</v>
      </c>
      <c r="J14" s="7">
        <v>0</v>
      </c>
      <c r="K14" s="7">
        <v>113</v>
      </c>
      <c r="L14" s="7">
        <v>35</v>
      </c>
      <c r="M14" s="14">
        <f t="shared" si="1"/>
        <v>303</v>
      </c>
      <c r="N14" s="5"/>
    </row>
    <row r="15" spans="1:14" x14ac:dyDescent="0.25">
      <c r="A15" s="5" t="s">
        <v>8</v>
      </c>
      <c r="B15" s="7">
        <v>3017</v>
      </c>
      <c r="C15" s="7">
        <v>4932</v>
      </c>
      <c r="D15" s="7">
        <v>347</v>
      </c>
      <c r="E15" s="7">
        <v>2922</v>
      </c>
      <c r="F15" s="7">
        <v>3163</v>
      </c>
      <c r="G15" s="14">
        <f t="shared" si="0"/>
        <v>14381</v>
      </c>
      <c r="H15" s="7">
        <v>954</v>
      </c>
      <c r="I15" s="7">
        <v>633</v>
      </c>
      <c r="J15" s="7">
        <v>44</v>
      </c>
      <c r="K15" s="7">
        <v>810</v>
      </c>
      <c r="L15" s="7">
        <v>675</v>
      </c>
      <c r="M15" s="14">
        <f t="shared" si="1"/>
        <v>3116</v>
      </c>
      <c r="N15" s="5"/>
    </row>
    <row r="16" spans="1:14" x14ac:dyDescent="0.25">
      <c r="A16" s="5" t="s">
        <v>9</v>
      </c>
      <c r="B16" s="7">
        <v>163</v>
      </c>
      <c r="C16" s="7">
        <v>166</v>
      </c>
      <c r="D16" s="7">
        <v>0</v>
      </c>
      <c r="E16" s="7">
        <v>55</v>
      </c>
      <c r="F16" s="7">
        <v>292</v>
      </c>
      <c r="G16" s="14">
        <f t="shared" si="0"/>
        <v>676</v>
      </c>
      <c r="H16" s="7">
        <v>47</v>
      </c>
      <c r="I16" s="7">
        <v>33</v>
      </c>
      <c r="J16" s="7">
        <v>0</v>
      </c>
      <c r="K16" s="7">
        <v>0</v>
      </c>
      <c r="L16" s="7">
        <v>87</v>
      </c>
      <c r="M16" s="14">
        <f t="shared" si="1"/>
        <v>167</v>
      </c>
      <c r="N16" s="5"/>
    </row>
    <row r="17" spans="1:14" x14ac:dyDescent="0.25">
      <c r="A17" s="5" t="s">
        <v>10</v>
      </c>
      <c r="B17" s="7">
        <v>216</v>
      </c>
      <c r="C17" s="7">
        <v>196</v>
      </c>
      <c r="D17" s="7">
        <v>7</v>
      </c>
      <c r="E17" s="7">
        <v>124</v>
      </c>
      <c r="F17" s="7">
        <v>698</v>
      </c>
      <c r="G17" s="14">
        <f t="shared" si="0"/>
        <v>1241</v>
      </c>
      <c r="H17" s="7">
        <v>65</v>
      </c>
      <c r="I17" s="7">
        <v>52</v>
      </c>
      <c r="J17" s="7">
        <v>11</v>
      </c>
      <c r="K17" s="7">
        <v>31</v>
      </c>
      <c r="L17" s="7">
        <v>137</v>
      </c>
      <c r="M17" s="14">
        <f t="shared" si="1"/>
        <v>296</v>
      </c>
      <c r="N17" s="5"/>
    </row>
    <row r="18" spans="1:14" x14ac:dyDescent="0.25">
      <c r="A18" s="5" t="s">
        <v>11</v>
      </c>
      <c r="B18" s="7">
        <v>935</v>
      </c>
      <c r="C18" s="7">
        <v>168</v>
      </c>
      <c r="D18" s="7">
        <v>0</v>
      </c>
      <c r="E18" s="7">
        <v>145</v>
      </c>
      <c r="F18" s="7">
        <v>288</v>
      </c>
      <c r="G18" s="14">
        <f t="shared" si="0"/>
        <v>1536</v>
      </c>
      <c r="H18" s="7">
        <v>36</v>
      </c>
      <c r="I18" s="7">
        <v>5</v>
      </c>
      <c r="J18" s="7">
        <v>0</v>
      </c>
      <c r="K18" s="7">
        <v>1</v>
      </c>
      <c r="L18" s="7">
        <v>12</v>
      </c>
      <c r="M18" s="14">
        <f t="shared" si="1"/>
        <v>54</v>
      </c>
      <c r="N18" s="5"/>
    </row>
    <row r="19" spans="1:14" x14ac:dyDescent="0.25">
      <c r="A19" s="5" t="s">
        <v>12</v>
      </c>
      <c r="B19" s="7">
        <v>1334</v>
      </c>
      <c r="C19" s="7">
        <v>2383</v>
      </c>
      <c r="D19" s="7">
        <v>359</v>
      </c>
      <c r="E19" s="7">
        <v>645</v>
      </c>
      <c r="F19" s="7">
        <v>686</v>
      </c>
      <c r="G19" s="14">
        <f t="shared" si="0"/>
        <v>5407</v>
      </c>
      <c r="H19" s="7">
        <v>368</v>
      </c>
      <c r="I19" s="7">
        <v>306</v>
      </c>
      <c r="J19" s="7">
        <v>31</v>
      </c>
      <c r="K19" s="7">
        <v>102</v>
      </c>
      <c r="L19" s="7">
        <v>321</v>
      </c>
      <c r="M19" s="14">
        <f t="shared" si="1"/>
        <v>1128</v>
      </c>
      <c r="N19" s="5"/>
    </row>
    <row r="20" spans="1:14" x14ac:dyDescent="0.25">
      <c r="A20" s="5" t="s">
        <v>13</v>
      </c>
      <c r="B20" s="7">
        <v>1740</v>
      </c>
      <c r="C20" s="7">
        <v>942</v>
      </c>
      <c r="D20" s="7">
        <v>106</v>
      </c>
      <c r="E20" s="7">
        <v>612</v>
      </c>
      <c r="F20" s="7">
        <v>5467</v>
      </c>
      <c r="G20" s="14">
        <f t="shared" si="0"/>
        <v>8867</v>
      </c>
      <c r="H20" s="7">
        <v>527</v>
      </c>
      <c r="I20" s="7">
        <v>96</v>
      </c>
      <c r="J20" s="7">
        <v>25</v>
      </c>
      <c r="K20" s="7">
        <v>90</v>
      </c>
      <c r="L20" s="7">
        <v>1215</v>
      </c>
      <c r="M20" s="14">
        <f t="shared" si="1"/>
        <v>1953</v>
      </c>
      <c r="N20" s="5"/>
    </row>
    <row r="21" spans="1:14" x14ac:dyDescent="0.25">
      <c r="A21" s="5" t="s">
        <v>14</v>
      </c>
      <c r="B21" s="7">
        <v>1667</v>
      </c>
      <c r="C21" s="7">
        <v>3750</v>
      </c>
      <c r="D21" s="7">
        <v>33</v>
      </c>
      <c r="E21" s="7">
        <v>1595</v>
      </c>
      <c r="F21" s="7">
        <v>6253</v>
      </c>
      <c r="G21" s="14">
        <f t="shared" si="0"/>
        <v>13298</v>
      </c>
      <c r="H21" s="7">
        <v>884</v>
      </c>
      <c r="I21" s="7">
        <v>558</v>
      </c>
      <c r="J21" s="7">
        <v>9</v>
      </c>
      <c r="K21" s="7">
        <v>144</v>
      </c>
      <c r="L21" s="7">
        <v>1537</v>
      </c>
      <c r="M21" s="14">
        <f t="shared" si="1"/>
        <v>3132</v>
      </c>
      <c r="N21" s="5"/>
    </row>
    <row r="22" spans="1:14" x14ac:dyDescent="0.25">
      <c r="A22" s="5" t="s">
        <v>15</v>
      </c>
      <c r="B22" s="7">
        <v>397</v>
      </c>
      <c r="C22" s="7">
        <v>186</v>
      </c>
      <c r="D22" s="7">
        <v>1</v>
      </c>
      <c r="E22" s="7">
        <v>37</v>
      </c>
      <c r="F22" s="7">
        <v>1333</v>
      </c>
      <c r="G22" s="14">
        <f t="shared" si="0"/>
        <v>1954</v>
      </c>
      <c r="H22" s="7">
        <v>105</v>
      </c>
      <c r="I22" s="7">
        <v>4</v>
      </c>
      <c r="J22" s="7">
        <v>0</v>
      </c>
      <c r="K22" s="7">
        <v>6</v>
      </c>
      <c r="L22" s="7">
        <v>201</v>
      </c>
      <c r="M22" s="14">
        <f t="shared" si="1"/>
        <v>316</v>
      </c>
      <c r="N22" s="5"/>
    </row>
    <row r="23" spans="1:14" x14ac:dyDescent="0.25">
      <c r="A23" s="5" t="s">
        <v>16</v>
      </c>
      <c r="B23" s="7">
        <v>555</v>
      </c>
      <c r="C23" s="7">
        <v>68</v>
      </c>
      <c r="D23" s="7">
        <v>4</v>
      </c>
      <c r="E23" s="7">
        <v>123</v>
      </c>
      <c r="F23" s="7">
        <v>48</v>
      </c>
      <c r="G23" s="14">
        <f t="shared" si="0"/>
        <v>798</v>
      </c>
      <c r="H23" s="7">
        <v>25</v>
      </c>
      <c r="I23" s="7">
        <v>11</v>
      </c>
      <c r="J23" s="7">
        <v>1</v>
      </c>
      <c r="K23" s="7">
        <v>5</v>
      </c>
      <c r="L23" s="7">
        <v>8</v>
      </c>
      <c r="M23" s="14">
        <f t="shared" si="1"/>
        <v>50</v>
      </c>
      <c r="N23" s="5"/>
    </row>
    <row r="24" spans="1:14" x14ac:dyDescent="0.25">
      <c r="A24" s="5" t="s">
        <v>17</v>
      </c>
      <c r="B24" s="7">
        <v>1796</v>
      </c>
      <c r="C24" s="7">
        <v>7340</v>
      </c>
      <c r="D24" s="7">
        <v>543</v>
      </c>
      <c r="E24" s="7">
        <v>4795</v>
      </c>
      <c r="F24" s="7">
        <v>14666</v>
      </c>
      <c r="G24" s="14">
        <f t="shared" si="0"/>
        <v>29140</v>
      </c>
      <c r="H24" s="7">
        <v>1559</v>
      </c>
      <c r="I24" s="7">
        <v>1631</v>
      </c>
      <c r="J24" s="7">
        <v>126</v>
      </c>
      <c r="K24" s="7">
        <v>1012</v>
      </c>
      <c r="L24" s="7">
        <v>2694</v>
      </c>
      <c r="M24" s="14">
        <f t="shared" si="1"/>
        <v>7022</v>
      </c>
      <c r="N24" s="5"/>
    </row>
    <row r="25" spans="1:14" x14ac:dyDescent="0.25">
      <c r="A25" s="5" t="s">
        <v>18</v>
      </c>
      <c r="B25" s="7">
        <v>496</v>
      </c>
      <c r="C25" s="7">
        <v>1031</v>
      </c>
      <c r="D25" s="7">
        <v>14</v>
      </c>
      <c r="E25" s="7">
        <v>449</v>
      </c>
      <c r="F25" s="7">
        <v>2169</v>
      </c>
      <c r="G25" s="14">
        <f t="shared" si="0"/>
        <v>4159</v>
      </c>
      <c r="H25" s="7">
        <v>100</v>
      </c>
      <c r="I25" s="7">
        <v>139</v>
      </c>
      <c r="J25" s="7">
        <v>3</v>
      </c>
      <c r="K25" s="7">
        <v>129</v>
      </c>
      <c r="L25" s="7">
        <v>317</v>
      </c>
      <c r="M25" s="14">
        <f t="shared" si="1"/>
        <v>688</v>
      </c>
      <c r="N25" s="5"/>
    </row>
    <row r="26" spans="1:14" x14ac:dyDescent="0.25">
      <c r="A26" s="5" t="s">
        <v>19</v>
      </c>
      <c r="B26" s="7">
        <v>109</v>
      </c>
      <c r="C26" s="7">
        <v>496</v>
      </c>
      <c r="D26" s="7">
        <v>4</v>
      </c>
      <c r="E26" s="7">
        <v>567</v>
      </c>
      <c r="F26" s="7">
        <v>2157</v>
      </c>
      <c r="G26" s="14">
        <f t="shared" si="0"/>
        <v>3333</v>
      </c>
      <c r="H26" s="7">
        <v>10</v>
      </c>
      <c r="I26" s="7">
        <v>69</v>
      </c>
      <c r="J26" s="7">
        <v>1</v>
      </c>
      <c r="K26" s="7">
        <v>74</v>
      </c>
      <c r="L26" s="7">
        <v>88</v>
      </c>
      <c r="M26" s="14">
        <f t="shared" si="1"/>
        <v>242</v>
      </c>
      <c r="N26" s="5"/>
    </row>
    <row r="27" spans="1:14" x14ac:dyDescent="0.25">
      <c r="A27" s="5" t="s">
        <v>20</v>
      </c>
      <c r="B27" s="7">
        <v>72</v>
      </c>
      <c r="C27" s="7">
        <v>1821</v>
      </c>
      <c r="D27" s="7">
        <v>183</v>
      </c>
      <c r="E27" s="7">
        <v>1604</v>
      </c>
      <c r="F27" s="7">
        <v>4495</v>
      </c>
      <c r="G27" s="14">
        <f t="shared" si="0"/>
        <v>8175</v>
      </c>
      <c r="H27" s="7">
        <v>101</v>
      </c>
      <c r="I27" s="7">
        <v>643</v>
      </c>
      <c r="J27" s="7">
        <v>90</v>
      </c>
      <c r="K27" s="7">
        <v>594</v>
      </c>
      <c r="L27" s="7">
        <v>1061</v>
      </c>
      <c r="M27" s="14">
        <f t="shared" si="1"/>
        <v>2489</v>
      </c>
      <c r="N27" s="5"/>
    </row>
    <row r="28" spans="1:14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30" spans="1:14" x14ac:dyDescent="0.25">
      <c r="H30" s="102"/>
    </row>
  </sheetData>
  <mergeCells count="3">
    <mergeCell ref="B3:G3"/>
    <mergeCell ref="H3:M3"/>
    <mergeCell ref="A3:A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9"/>
  <sheetViews>
    <sheetView zoomScaleNormal="100" workbookViewId="0"/>
  </sheetViews>
  <sheetFormatPr defaultColWidth="9.140625" defaultRowHeight="15" x14ac:dyDescent="0.25"/>
  <cols>
    <col min="1" max="1" width="20.7109375" style="4" customWidth="1"/>
    <col min="2" max="9" width="25.7109375" style="4" customWidth="1"/>
    <col min="10" max="16384" width="9.140625" style="4"/>
  </cols>
  <sheetData>
    <row r="1" spans="1:10" x14ac:dyDescent="0.25">
      <c r="A1" s="6" t="s">
        <v>139</v>
      </c>
      <c r="B1" s="6" t="s">
        <v>354</v>
      </c>
      <c r="C1" s="5"/>
      <c r="D1" s="5"/>
      <c r="E1" s="5"/>
      <c r="F1" s="5"/>
      <c r="G1" s="5"/>
      <c r="H1" s="5"/>
      <c r="I1" s="5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5"/>
      <c r="B3" s="109" t="s">
        <v>140</v>
      </c>
      <c r="C3" s="109"/>
      <c r="D3" s="109"/>
      <c r="E3" s="109"/>
      <c r="F3" s="109"/>
      <c r="G3" s="109"/>
      <c r="H3" s="109"/>
      <c r="I3" s="109"/>
      <c r="J3" s="5"/>
    </row>
    <row r="4" spans="1:10" ht="38.25" x14ac:dyDescent="0.25">
      <c r="A4" s="39" t="s">
        <v>21</v>
      </c>
      <c r="B4" s="43" t="s">
        <v>207</v>
      </c>
      <c r="C4" s="43" t="s">
        <v>208</v>
      </c>
      <c r="D4" s="43" t="s">
        <v>210</v>
      </c>
      <c r="E4" s="43" t="s">
        <v>211</v>
      </c>
      <c r="F4" s="43" t="s">
        <v>212</v>
      </c>
      <c r="G4" s="43" t="s">
        <v>222</v>
      </c>
      <c r="H4" s="43" t="s">
        <v>213</v>
      </c>
      <c r="I4" s="43" t="s">
        <v>214</v>
      </c>
      <c r="J4" s="5"/>
    </row>
    <row r="5" spans="1:10" ht="38.25" x14ac:dyDescent="0.25">
      <c r="A5" s="40" t="s">
        <v>33</v>
      </c>
      <c r="B5" s="41" t="s">
        <v>209</v>
      </c>
      <c r="C5" s="41" t="s">
        <v>217</v>
      </c>
      <c r="D5" s="41" t="s">
        <v>218</v>
      </c>
      <c r="E5" s="41" t="s">
        <v>219</v>
      </c>
      <c r="F5" s="41" t="s">
        <v>220</v>
      </c>
      <c r="G5" s="41" t="s">
        <v>221</v>
      </c>
      <c r="H5" s="41" t="s">
        <v>215</v>
      </c>
      <c r="I5" s="41" t="s">
        <v>216</v>
      </c>
      <c r="J5" s="5"/>
    </row>
    <row r="6" spans="1:10" x14ac:dyDescent="0.25">
      <c r="A6" s="6" t="s">
        <v>123</v>
      </c>
      <c r="B6" s="14">
        <v>2342</v>
      </c>
      <c r="C6" s="14">
        <v>183</v>
      </c>
      <c r="D6" s="14">
        <v>1282</v>
      </c>
      <c r="E6" s="14">
        <v>2953</v>
      </c>
      <c r="F6" s="14">
        <v>2436</v>
      </c>
      <c r="G6" s="14">
        <v>7650</v>
      </c>
      <c r="H6" s="14">
        <v>787</v>
      </c>
      <c r="I6" s="14">
        <v>3051</v>
      </c>
      <c r="J6" s="5"/>
    </row>
    <row r="7" spans="1:10" x14ac:dyDescent="0.25">
      <c r="A7" s="5" t="s">
        <v>53</v>
      </c>
      <c r="B7" s="7">
        <v>842</v>
      </c>
      <c r="C7" s="7">
        <v>42</v>
      </c>
      <c r="D7" s="7">
        <v>508</v>
      </c>
      <c r="E7" s="7">
        <v>513</v>
      </c>
      <c r="F7" s="7">
        <v>462</v>
      </c>
      <c r="G7" s="7">
        <v>731</v>
      </c>
      <c r="H7" s="7">
        <v>169</v>
      </c>
      <c r="I7" s="7">
        <v>709</v>
      </c>
      <c r="J7" s="5"/>
    </row>
    <row r="8" spans="1:10" x14ac:dyDescent="0.25">
      <c r="A8" s="5" t="s">
        <v>1</v>
      </c>
      <c r="B8" s="7">
        <v>189</v>
      </c>
      <c r="C8" s="7">
        <v>21</v>
      </c>
      <c r="D8" s="7">
        <v>97</v>
      </c>
      <c r="E8" s="7">
        <v>1</v>
      </c>
      <c r="F8" s="7">
        <v>53</v>
      </c>
      <c r="G8" s="7">
        <v>14</v>
      </c>
      <c r="H8" s="7">
        <v>69</v>
      </c>
      <c r="I8" s="7">
        <v>59</v>
      </c>
      <c r="J8" s="5"/>
    </row>
    <row r="9" spans="1:10" x14ac:dyDescent="0.25">
      <c r="A9" s="5" t="s">
        <v>2</v>
      </c>
      <c r="B9" s="7">
        <v>33</v>
      </c>
      <c r="C9" s="7">
        <v>1</v>
      </c>
      <c r="D9" s="7">
        <v>1</v>
      </c>
      <c r="E9" s="7">
        <v>0</v>
      </c>
      <c r="F9" s="7">
        <v>22</v>
      </c>
      <c r="G9" s="7">
        <v>105</v>
      </c>
      <c r="H9" s="7">
        <v>87</v>
      </c>
      <c r="I9" s="7">
        <v>62</v>
      </c>
      <c r="J9" s="5"/>
    </row>
    <row r="10" spans="1:10" x14ac:dyDescent="0.25">
      <c r="A10" s="5" t="s">
        <v>3</v>
      </c>
      <c r="B10" s="7">
        <v>16</v>
      </c>
      <c r="C10" s="7">
        <v>4</v>
      </c>
      <c r="D10" s="7">
        <v>54</v>
      </c>
      <c r="E10" s="7">
        <v>2</v>
      </c>
      <c r="F10" s="7">
        <v>2</v>
      </c>
      <c r="G10" s="7">
        <v>21</v>
      </c>
      <c r="H10" s="7">
        <v>1</v>
      </c>
      <c r="I10" s="7">
        <v>126</v>
      </c>
      <c r="J10" s="5"/>
    </row>
    <row r="11" spans="1:10" x14ac:dyDescent="0.25">
      <c r="A11" s="5" t="s">
        <v>4</v>
      </c>
      <c r="B11" s="7">
        <v>136</v>
      </c>
      <c r="C11" s="7">
        <v>8</v>
      </c>
      <c r="D11" s="7">
        <v>13</v>
      </c>
      <c r="E11" s="7">
        <v>428</v>
      </c>
      <c r="F11" s="7">
        <v>257</v>
      </c>
      <c r="G11" s="7">
        <v>426</v>
      </c>
      <c r="H11" s="7">
        <v>71</v>
      </c>
      <c r="I11" s="7">
        <v>218</v>
      </c>
      <c r="J11" s="5"/>
    </row>
    <row r="12" spans="1:10" x14ac:dyDescent="0.25">
      <c r="A12" s="5" t="s">
        <v>5</v>
      </c>
      <c r="B12" s="7">
        <v>7</v>
      </c>
      <c r="C12" s="7">
        <v>4</v>
      </c>
      <c r="D12" s="7">
        <v>32</v>
      </c>
      <c r="E12" s="7">
        <v>5</v>
      </c>
      <c r="F12" s="7">
        <v>25</v>
      </c>
      <c r="G12" s="7">
        <v>169</v>
      </c>
      <c r="H12" s="7">
        <v>9</v>
      </c>
      <c r="I12" s="7">
        <v>14</v>
      </c>
      <c r="J12" s="5"/>
    </row>
    <row r="13" spans="1:10" x14ac:dyDescent="0.25">
      <c r="A13" s="5" t="s">
        <v>6</v>
      </c>
      <c r="B13" s="7">
        <v>196</v>
      </c>
      <c r="C13" s="7">
        <v>1</v>
      </c>
      <c r="D13" s="7">
        <v>19</v>
      </c>
      <c r="E13" s="7">
        <v>129</v>
      </c>
      <c r="F13" s="7">
        <v>165</v>
      </c>
      <c r="G13" s="7">
        <v>86</v>
      </c>
      <c r="H13" s="7">
        <v>67</v>
      </c>
      <c r="I13" s="7">
        <v>143</v>
      </c>
      <c r="J13" s="5"/>
    </row>
    <row r="14" spans="1:10" x14ac:dyDescent="0.25">
      <c r="A14" s="5" t="s">
        <v>7</v>
      </c>
      <c r="B14" s="7">
        <v>130</v>
      </c>
      <c r="C14" s="7">
        <v>3</v>
      </c>
      <c r="D14" s="7">
        <v>12</v>
      </c>
      <c r="E14" s="7">
        <v>5</v>
      </c>
      <c r="F14" s="7">
        <v>45</v>
      </c>
      <c r="G14" s="7">
        <v>256</v>
      </c>
      <c r="H14" s="7">
        <v>20</v>
      </c>
      <c r="I14" s="7">
        <v>72</v>
      </c>
      <c r="J14" s="5"/>
    </row>
    <row r="15" spans="1:10" x14ac:dyDescent="0.25">
      <c r="A15" s="5" t="s">
        <v>8</v>
      </c>
      <c r="B15" s="7">
        <v>251</v>
      </c>
      <c r="C15" s="7">
        <v>43</v>
      </c>
      <c r="D15" s="7">
        <v>223</v>
      </c>
      <c r="E15" s="7">
        <v>434</v>
      </c>
      <c r="F15" s="7">
        <v>163</v>
      </c>
      <c r="G15" s="7">
        <v>1532</v>
      </c>
      <c r="H15" s="7">
        <v>79</v>
      </c>
      <c r="I15" s="7">
        <v>292</v>
      </c>
      <c r="J15" s="5"/>
    </row>
    <row r="16" spans="1:10" x14ac:dyDescent="0.25">
      <c r="A16" s="5" t="s">
        <v>9</v>
      </c>
      <c r="B16" s="7">
        <v>32</v>
      </c>
      <c r="C16" s="7">
        <v>2</v>
      </c>
      <c r="D16" s="7">
        <v>3</v>
      </c>
      <c r="E16" s="7">
        <v>19</v>
      </c>
      <c r="F16" s="7">
        <v>47</v>
      </c>
      <c r="G16" s="7">
        <v>31</v>
      </c>
      <c r="H16" s="7">
        <v>0</v>
      </c>
      <c r="I16" s="7">
        <v>29</v>
      </c>
      <c r="J16" s="5"/>
    </row>
    <row r="17" spans="1:10" x14ac:dyDescent="0.25">
      <c r="A17" s="5" t="s">
        <v>10</v>
      </c>
      <c r="B17" s="7">
        <v>29</v>
      </c>
      <c r="C17" s="7">
        <v>4</v>
      </c>
      <c r="D17" s="7">
        <v>22</v>
      </c>
      <c r="E17" s="7">
        <v>7</v>
      </c>
      <c r="F17" s="7">
        <v>3</v>
      </c>
      <c r="G17" s="7">
        <v>147</v>
      </c>
      <c r="H17" s="7">
        <v>0</v>
      </c>
      <c r="I17" s="7">
        <v>4</v>
      </c>
      <c r="J17" s="5"/>
    </row>
    <row r="18" spans="1:10" x14ac:dyDescent="0.25">
      <c r="A18" s="5" t="s">
        <v>11</v>
      </c>
      <c r="B18" s="7">
        <v>43</v>
      </c>
      <c r="C18" s="7">
        <v>6</v>
      </c>
      <c r="D18" s="7">
        <v>20</v>
      </c>
      <c r="E18" s="7">
        <v>432</v>
      </c>
      <c r="F18" s="7">
        <v>203</v>
      </c>
      <c r="G18" s="7">
        <v>204</v>
      </c>
      <c r="H18" s="7">
        <v>26</v>
      </c>
      <c r="I18" s="7">
        <v>1</v>
      </c>
      <c r="J18" s="5"/>
    </row>
    <row r="19" spans="1:10" x14ac:dyDescent="0.25">
      <c r="A19" s="5" t="s">
        <v>12</v>
      </c>
      <c r="B19" s="7">
        <v>5</v>
      </c>
      <c r="C19" s="7">
        <v>2</v>
      </c>
      <c r="D19" s="7">
        <v>58</v>
      </c>
      <c r="E19" s="7">
        <v>286</v>
      </c>
      <c r="F19" s="7">
        <v>195</v>
      </c>
      <c r="G19" s="7">
        <v>568</v>
      </c>
      <c r="H19" s="7">
        <v>20</v>
      </c>
      <c r="I19" s="7">
        <v>200</v>
      </c>
      <c r="J19" s="5"/>
    </row>
    <row r="20" spans="1:10" x14ac:dyDescent="0.25">
      <c r="A20" s="5" t="s">
        <v>13</v>
      </c>
      <c r="B20" s="7">
        <v>105</v>
      </c>
      <c r="C20" s="7">
        <v>15</v>
      </c>
      <c r="D20" s="7">
        <v>44</v>
      </c>
      <c r="E20" s="7">
        <v>25</v>
      </c>
      <c r="F20" s="7">
        <v>158</v>
      </c>
      <c r="G20" s="7">
        <v>1163</v>
      </c>
      <c r="H20" s="7">
        <v>17</v>
      </c>
      <c r="I20" s="7">
        <v>213</v>
      </c>
      <c r="J20" s="5"/>
    </row>
    <row r="21" spans="1:10" x14ac:dyDescent="0.25">
      <c r="A21" s="5" t="s">
        <v>14</v>
      </c>
      <c r="B21" s="7">
        <v>95</v>
      </c>
      <c r="C21" s="7">
        <v>7</v>
      </c>
      <c r="D21" s="7">
        <v>67</v>
      </c>
      <c r="E21" s="7">
        <v>89</v>
      </c>
      <c r="F21" s="7">
        <v>228</v>
      </c>
      <c r="G21" s="7">
        <v>954</v>
      </c>
      <c r="H21" s="7">
        <v>4</v>
      </c>
      <c r="I21" s="7">
        <v>223</v>
      </c>
      <c r="J21" s="5"/>
    </row>
    <row r="22" spans="1:10" x14ac:dyDescent="0.25">
      <c r="A22" s="5" t="s">
        <v>15</v>
      </c>
      <c r="B22" s="7">
        <v>29</v>
      </c>
      <c r="C22" s="7">
        <v>0</v>
      </c>
      <c r="D22" s="7">
        <v>4</v>
      </c>
      <c r="E22" s="7">
        <v>54</v>
      </c>
      <c r="F22" s="7">
        <v>105</v>
      </c>
      <c r="G22" s="7">
        <v>151</v>
      </c>
      <c r="H22" s="7">
        <v>0</v>
      </c>
      <c r="I22" s="7">
        <v>54</v>
      </c>
      <c r="J22" s="5"/>
    </row>
    <row r="23" spans="1:10" x14ac:dyDescent="0.25">
      <c r="A23" s="5" t="s">
        <v>16</v>
      </c>
      <c r="B23" s="7">
        <v>27</v>
      </c>
      <c r="C23" s="7">
        <v>4</v>
      </c>
      <c r="D23" s="7">
        <v>5</v>
      </c>
      <c r="E23" s="7">
        <v>265</v>
      </c>
      <c r="F23" s="7">
        <v>56</v>
      </c>
      <c r="G23" s="7">
        <v>38</v>
      </c>
      <c r="H23" s="7">
        <v>67</v>
      </c>
      <c r="I23" s="7">
        <v>93</v>
      </c>
      <c r="J23" s="5"/>
    </row>
    <row r="24" spans="1:10" x14ac:dyDescent="0.25">
      <c r="A24" s="5" t="s">
        <v>17</v>
      </c>
      <c r="B24" s="7">
        <v>132</v>
      </c>
      <c r="C24" s="7">
        <v>6</v>
      </c>
      <c r="D24" s="7">
        <v>44</v>
      </c>
      <c r="E24" s="7">
        <v>175</v>
      </c>
      <c r="F24" s="7">
        <v>95</v>
      </c>
      <c r="G24" s="7">
        <v>937</v>
      </c>
      <c r="H24" s="7">
        <v>74</v>
      </c>
      <c r="I24" s="7">
        <v>333</v>
      </c>
      <c r="J24" s="5"/>
    </row>
    <row r="25" spans="1:10" x14ac:dyDescent="0.25">
      <c r="A25" s="5" t="s">
        <v>18</v>
      </c>
      <c r="B25" s="7">
        <v>21</v>
      </c>
      <c r="C25" s="7">
        <v>4</v>
      </c>
      <c r="D25" s="7">
        <v>28</v>
      </c>
      <c r="E25" s="7">
        <v>83</v>
      </c>
      <c r="F25" s="7">
        <v>89</v>
      </c>
      <c r="G25" s="7">
        <v>68</v>
      </c>
      <c r="H25" s="7">
        <v>7</v>
      </c>
      <c r="I25" s="7">
        <v>196</v>
      </c>
      <c r="J25" s="5"/>
    </row>
    <row r="26" spans="1:10" x14ac:dyDescent="0.25">
      <c r="A26" s="5" t="s">
        <v>19</v>
      </c>
      <c r="B26" s="7">
        <v>21</v>
      </c>
      <c r="C26" s="7">
        <v>5</v>
      </c>
      <c r="D26" s="7">
        <v>11</v>
      </c>
      <c r="E26" s="7">
        <v>1</v>
      </c>
      <c r="F26" s="7">
        <v>42</v>
      </c>
      <c r="G26" s="7">
        <v>29</v>
      </c>
      <c r="H26" s="7">
        <v>0</v>
      </c>
      <c r="I26" s="7">
        <v>0</v>
      </c>
      <c r="J26" s="5"/>
    </row>
    <row r="27" spans="1:10" x14ac:dyDescent="0.25">
      <c r="A27" s="5" t="s">
        <v>20</v>
      </c>
      <c r="B27" s="7">
        <v>3</v>
      </c>
      <c r="C27" s="7">
        <v>1</v>
      </c>
      <c r="D27" s="7">
        <v>17</v>
      </c>
      <c r="E27" s="7">
        <v>0</v>
      </c>
      <c r="F27" s="7">
        <v>21</v>
      </c>
      <c r="G27" s="7">
        <v>20</v>
      </c>
      <c r="H27" s="7">
        <v>0</v>
      </c>
      <c r="I27" s="7">
        <v>10</v>
      </c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 t="s">
        <v>141</v>
      </c>
      <c r="B29" s="6" t="s">
        <v>355</v>
      </c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109" t="s">
        <v>142</v>
      </c>
      <c r="C31" s="109"/>
      <c r="D31" s="109"/>
      <c r="E31" s="109"/>
      <c r="F31" s="109"/>
      <c r="G31" s="109"/>
      <c r="H31" s="109"/>
      <c r="I31" s="109"/>
      <c r="J31" s="5"/>
    </row>
    <row r="32" spans="1:10" ht="38.25" x14ac:dyDescent="0.25">
      <c r="A32" s="39" t="s">
        <v>21</v>
      </c>
      <c r="B32" s="43" t="s">
        <v>207</v>
      </c>
      <c r="C32" s="43" t="s">
        <v>208</v>
      </c>
      <c r="D32" s="43" t="s">
        <v>210</v>
      </c>
      <c r="E32" s="43" t="s">
        <v>211</v>
      </c>
      <c r="F32" s="43" t="s">
        <v>212</v>
      </c>
      <c r="G32" s="43" t="s">
        <v>222</v>
      </c>
      <c r="H32" s="43" t="s">
        <v>213</v>
      </c>
      <c r="I32" s="43" t="s">
        <v>214</v>
      </c>
      <c r="J32" s="5"/>
    </row>
    <row r="33" spans="1:10" ht="38.25" x14ac:dyDescent="0.25">
      <c r="A33" s="40" t="s">
        <v>33</v>
      </c>
      <c r="B33" s="41" t="s">
        <v>209</v>
      </c>
      <c r="C33" s="41" t="s">
        <v>217</v>
      </c>
      <c r="D33" s="41" t="s">
        <v>218</v>
      </c>
      <c r="E33" s="41" t="s">
        <v>219</v>
      </c>
      <c r="F33" s="41" t="s">
        <v>220</v>
      </c>
      <c r="G33" s="41" t="s">
        <v>221</v>
      </c>
      <c r="H33" s="41" t="s">
        <v>215</v>
      </c>
      <c r="I33" s="41" t="s">
        <v>216</v>
      </c>
      <c r="J33" s="5"/>
    </row>
    <row r="34" spans="1:10" x14ac:dyDescent="0.25">
      <c r="A34" s="6" t="s">
        <v>123</v>
      </c>
      <c r="B34" s="14">
        <v>331</v>
      </c>
      <c r="C34" s="14">
        <v>94</v>
      </c>
      <c r="D34" s="14">
        <v>2349</v>
      </c>
      <c r="E34" s="14">
        <v>528</v>
      </c>
      <c r="F34" s="14">
        <v>932</v>
      </c>
      <c r="G34" s="14">
        <v>2776</v>
      </c>
      <c r="H34" s="14">
        <v>92</v>
      </c>
      <c r="I34" s="14">
        <v>309</v>
      </c>
      <c r="J34" s="5"/>
    </row>
    <row r="35" spans="1:10" x14ac:dyDescent="0.25">
      <c r="A35" s="5" t="s">
        <v>127</v>
      </c>
      <c r="B35" s="7">
        <v>99</v>
      </c>
      <c r="C35" s="7">
        <v>11</v>
      </c>
      <c r="D35" s="7">
        <v>333</v>
      </c>
      <c r="E35" s="7">
        <v>48</v>
      </c>
      <c r="F35" s="7">
        <v>163</v>
      </c>
      <c r="G35" s="7">
        <v>141</v>
      </c>
      <c r="H35" s="7">
        <v>12</v>
      </c>
      <c r="I35" s="7">
        <v>83</v>
      </c>
      <c r="J35" s="5"/>
    </row>
    <row r="36" spans="1:10" x14ac:dyDescent="0.25">
      <c r="A36" s="5" t="s">
        <v>1</v>
      </c>
      <c r="B36" s="7">
        <v>7</v>
      </c>
      <c r="C36" s="7">
        <v>0</v>
      </c>
      <c r="D36" s="7">
        <v>17</v>
      </c>
      <c r="E36" s="7">
        <v>2</v>
      </c>
      <c r="F36" s="7">
        <v>5</v>
      </c>
      <c r="G36" s="7">
        <v>2</v>
      </c>
      <c r="H36" s="7">
        <v>9</v>
      </c>
      <c r="I36" s="7">
        <v>0</v>
      </c>
      <c r="J36" s="5"/>
    </row>
    <row r="37" spans="1:10" x14ac:dyDescent="0.25">
      <c r="A37" s="5" t="s">
        <v>2</v>
      </c>
      <c r="B37" s="7">
        <v>0</v>
      </c>
      <c r="C37" s="7">
        <v>0</v>
      </c>
      <c r="D37" s="7">
        <v>43</v>
      </c>
      <c r="E37" s="7">
        <v>0</v>
      </c>
      <c r="F37" s="7">
        <v>5</v>
      </c>
      <c r="G37" s="7">
        <v>5</v>
      </c>
      <c r="H37" s="7">
        <v>14</v>
      </c>
      <c r="I37" s="7">
        <v>0</v>
      </c>
      <c r="J37" s="5"/>
    </row>
    <row r="38" spans="1:10" x14ac:dyDescent="0.25">
      <c r="A38" s="5" t="s">
        <v>3</v>
      </c>
      <c r="B38" s="7">
        <v>0</v>
      </c>
      <c r="C38" s="7">
        <v>1</v>
      </c>
      <c r="D38" s="7">
        <v>28</v>
      </c>
      <c r="E38" s="7">
        <v>0</v>
      </c>
      <c r="F38" s="7">
        <v>1</v>
      </c>
      <c r="G38" s="7">
        <v>14</v>
      </c>
      <c r="H38" s="7">
        <v>0</v>
      </c>
      <c r="I38" s="7">
        <v>53</v>
      </c>
      <c r="J38" s="5"/>
    </row>
    <row r="39" spans="1:10" x14ac:dyDescent="0.25">
      <c r="A39" s="5" t="s">
        <v>4</v>
      </c>
      <c r="B39" s="7">
        <v>30</v>
      </c>
      <c r="C39" s="7">
        <v>1</v>
      </c>
      <c r="D39" s="7">
        <v>864</v>
      </c>
      <c r="E39" s="7">
        <v>37</v>
      </c>
      <c r="F39" s="7">
        <v>95</v>
      </c>
      <c r="G39" s="7">
        <v>97</v>
      </c>
      <c r="H39" s="7">
        <v>6</v>
      </c>
      <c r="I39" s="7">
        <v>0</v>
      </c>
      <c r="J39" s="5"/>
    </row>
    <row r="40" spans="1:10" x14ac:dyDescent="0.25">
      <c r="A40" s="5" t="s">
        <v>5</v>
      </c>
      <c r="B40" s="7">
        <v>0</v>
      </c>
      <c r="C40" s="7">
        <v>1</v>
      </c>
      <c r="D40" s="7">
        <v>30</v>
      </c>
      <c r="E40" s="7">
        <v>2</v>
      </c>
      <c r="F40" s="7">
        <v>7</v>
      </c>
      <c r="G40" s="7">
        <v>9</v>
      </c>
      <c r="H40" s="7">
        <v>9</v>
      </c>
      <c r="I40" s="7">
        <v>2</v>
      </c>
      <c r="J40" s="5"/>
    </row>
    <row r="41" spans="1:10" x14ac:dyDescent="0.25">
      <c r="A41" s="5" t="s">
        <v>6</v>
      </c>
      <c r="B41" s="7">
        <v>7</v>
      </c>
      <c r="C41" s="7">
        <v>0</v>
      </c>
      <c r="D41" s="7">
        <v>21</v>
      </c>
      <c r="E41" s="7">
        <v>16</v>
      </c>
      <c r="F41" s="7">
        <v>127</v>
      </c>
      <c r="G41" s="7">
        <v>48</v>
      </c>
      <c r="H41" s="7">
        <v>0</v>
      </c>
      <c r="I41" s="7">
        <v>11</v>
      </c>
      <c r="J41" s="5"/>
    </row>
    <row r="42" spans="1:10" x14ac:dyDescent="0.25">
      <c r="A42" s="5" t="s">
        <v>7</v>
      </c>
      <c r="B42" s="7">
        <v>5</v>
      </c>
      <c r="C42" s="7">
        <v>2</v>
      </c>
      <c r="D42" s="7">
        <v>7</v>
      </c>
      <c r="E42" s="7">
        <v>14</v>
      </c>
      <c r="F42" s="7">
        <v>7</v>
      </c>
      <c r="G42" s="7">
        <v>60</v>
      </c>
      <c r="H42" s="7">
        <v>3</v>
      </c>
      <c r="I42" s="7">
        <v>16</v>
      </c>
      <c r="J42" s="5"/>
    </row>
    <row r="43" spans="1:10" x14ac:dyDescent="0.25">
      <c r="A43" s="5" t="s">
        <v>8</v>
      </c>
      <c r="B43" s="7">
        <v>62</v>
      </c>
      <c r="C43" s="7">
        <v>44</v>
      </c>
      <c r="D43" s="7">
        <v>186</v>
      </c>
      <c r="E43" s="7">
        <v>118</v>
      </c>
      <c r="F43" s="7">
        <v>76</v>
      </c>
      <c r="G43" s="7">
        <v>438</v>
      </c>
      <c r="H43" s="7">
        <v>14</v>
      </c>
      <c r="I43" s="7">
        <v>16</v>
      </c>
      <c r="J43" s="5"/>
    </row>
    <row r="44" spans="1:10" x14ac:dyDescent="0.25">
      <c r="A44" s="5" t="s">
        <v>9</v>
      </c>
      <c r="B44" s="7">
        <v>1</v>
      </c>
      <c r="C44" s="7">
        <v>0</v>
      </c>
      <c r="D44" s="7">
        <v>4</v>
      </c>
      <c r="E44" s="7">
        <v>14</v>
      </c>
      <c r="F44" s="7">
        <v>17</v>
      </c>
      <c r="G44" s="7">
        <v>10</v>
      </c>
      <c r="H44" s="7">
        <v>1</v>
      </c>
      <c r="I44" s="7">
        <v>0</v>
      </c>
      <c r="J44" s="5"/>
    </row>
    <row r="45" spans="1:10" x14ac:dyDescent="0.25">
      <c r="A45" s="5" t="s">
        <v>10</v>
      </c>
      <c r="B45" s="7">
        <v>1</v>
      </c>
      <c r="C45" s="7">
        <v>1</v>
      </c>
      <c r="D45" s="7">
        <v>52</v>
      </c>
      <c r="E45" s="7">
        <v>3</v>
      </c>
      <c r="F45" s="7">
        <v>2</v>
      </c>
      <c r="G45" s="7">
        <v>6</v>
      </c>
      <c r="H45" s="7">
        <v>0</v>
      </c>
      <c r="I45" s="7">
        <v>0</v>
      </c>
      <c r="J45" s="5"/>
    </row>
    <row r="46" spans="1:10" x14ac:dyDescent="0.25">
      <c r="A46" s="5" t="s">
        <v>11</v>
      </c>
      <c r="B46" s="7">
        <v>0</v>
      </c>
      <c r="C46" s="7">
        <v>0</v>
      </c>
      <c r="D46" s="7">
        <v>5</v>
      </c>
      <c r="E46" s="7">
        <v>14</v>
      </c>
      <c r="F46" s="7">
        <v>14</v>
      </c>
      <c r="G46" s="7">
        <v>3</v>
      </c>
      <c r="H46" s="7">
        <v>0</v>
      </c>
      <c r="I46" s="7">
        <v>0</v>
      </c>
      <c r="J46" s="5"/>
    </row>
    <row r="47" spans="1:10" x14ac:dyDescent="0.25">
      <c r="A47" s="5" t="s">
        <v>12</v>
      </c>
      <c r="B47" s="7">
        <v>14</v>
      </c>
      <c r="C47" s="7">
        <v>4</v>
      </c>
      <c r="D47" s="7">
        <v>95</v>
      </c>
      <c r="E47" s="7">
        <v>49</v>
      </c>
      <c r="F47" s="7">
        <v>107</v>
      </c>
      <c r="G47" s="7">
        <v>98</v>
      </c>
      <c r="H47" s="7">
        <v>0</v>
      </c>
      <c r="I47" s="7">
        <v>1</v>
      </c>
      <c r="J47" s="5"/>
    </row>
    <row r="48" spans="1:10" x14ac:dyDescent="0.25">
      <c r="A48" s="5" t="s">
        <v>13</v>
      </c>
      <c r="B48" s="7">
        <v>10</v>
      </c>
      <c r="C48" s="7">
        <v>2</v>
      </c>
      <c r="D48" s="7">
        <v>62</v>
      </c>
      <c r="E48" s="7">
        <v>7</v>
      </c>
      <c r="F48" s="7">
        <v>48</v>
      </c>
      <c r="G48" s="7">
        <v>396</v>
      </c>
      <c r="H48" s="7">
        <v>0</v>
      </c>
      <c r="I48" s="7">
        <v>2</v>
      </c>
      <c r="J48" s="5"/>
    </row>
    <row r="49" spans="1:10" x14ac:dyDescent="0.25">
      <c r="A49" s="5" t="s">
        <v>14</v>
      </c>
      <c r="B49" s="7">
        <v>40</v>
      </c>
      <c r="C49" s="7">
        <v>15</v>
      </c>
      <c r="D49" s="7">
        <v>193</v>
      </c>
      <c r="E49" s="7">
        <v>30</v>
      </c>
      <c r="F49" s="7">
        <v>140</v>
      </c>
      <c r="G49" s="7">
        <v>457</v>
      </c>
      <c r="H49" s="7">
        <v>0</v>
      </c>
      <c r="I49" s="7">
        <v>9</v>
      </c>
      <c r="J49" s="5"/>
    </row>
    <row r="50" spans="1:10" x14ac:dyDescent="0.25">
      <c r="A50" s="5" t="s">
        <v>15</v>
      </c>
      <c r="B50" s="7">
        <v>1</v>
      </c>
      <c r="C50" s="7">
        <v>1</v>
      </c>
      <c r="D50" s="7">
        <v>30</v>
      </c>
      <c r="E50" s="7">
        <v>7</v>
      </c>
      <c r="F50" s="7">
        <v>6</v>
      </c>
      <c r="G50" s="7">
        <v>59</v>
      </c>
      <c r="H50" s="7">
        <v>0</v>
      </c>
      <c r="I50" s="7">
        <v>1</v>
      </c>
      <c r="J50" s="5"/>
    </row>
    <row r="51" spans="1:10" x14ac:dyDescent="0.25">
      <c r="A51" s="5" t="s">
        <v>16</v>
      </c>
      <c r="B51" s="7">
        <v>0</v>
      </c>
      <c r="C51" s="7">
        <v>0</v>
      </c>
      <c r="D51" s="7">
        <v>3</v>
      </c>
      <c r="E51" s="7">
        <v>1</v>
      </c>
      <c r="F51" s="7">
        <v>7</v>
      </c>
      <c r="G51" s="7">
        <v>6</v>
      </c>
      <c r="H51" s="7">
        <v>8</v>
      </c>
      <c r="I51" s="7">
        <v>0</v>
      </c>
      <c r="J51" s="5"/>
    </row>
    <row r="52" spans="1:10" x14ac:dyDescent="0.25">
      <c r="A52" s="5" t="s">
        <v>17</v>
      </c>
      <c r="B52" s="7">
        <v>42</v>
      </c>
      <c r="C52" s="7">
        <v>5</v>
      </c>
      <c r="D52" s="7">
        <v>330</v>
      </c>
      <c r="E52" s="7">
        <v>152</v>
      </c>
      <c r="F52" s="7">
        <v>38</v>
      </c>
      <c r="G52" s="7">
        <v>863</v>
      </c>
      <c r="H52" s="7">
        <v>15</v>
      </c>
      <c r="I52" s="7">
        <v>114</v>
      </c>
      <c r="J52" s="5"/>
    </row>
    <row r="53" spans="1:10" x14ac:dyDescent="0.25">
      <c r="A53" s="5" t="s">
        <v>18</v>
      </c>
      <c r="B53" s="7">
        <v>6</v>
      </c>
      <c r="C53" s="7">
        <v>1</v>
      </c>
      <c r="D53" s="7">
        <v>22</v>
      </c>
      <c r="E53" s="7">
        <v>13</v>
      </c>
      <c r="F53" s="7">
        <v>48</v>
      </c>
      <c r="G53" s="7">
        <v>9</v>
      </c>
      <c r="H53" s="7">
        <v>1</v>
      </c>
      <c r="I53" s="7">
        <v>0</v>
      </c>
      <c r="J53" s="5"/>
    </row>
    <row r="54" spans="1:10" x14ac:dyDescent="0.25">
      <c r="A54" s="5" t="s">
        <v>19</v>
      </c>
      <c r="B54" s="7">
        <v>0</v>
      </c>
      <c r="C54" s="7">
        <v>2</v>
      </c>
      <c r="D54" s="7">
        <v>2</v>
      </c>
      <c r="E54" s="7">
        <v>0</v>
      </c>
      <c r="F54" s="7">
        <v>2</v>
      </c>
      <c r="G54" s="7">
        <v>3</v>
      </c>
      <c r="H54" s="7">
        <v>0</v>
      </c>
      <c r="I54" s="7">
        <v>1</v>
      </c>
      <c r="J54" s="5"/>
    </row>
    <row r="55" spans="1:10" x14ac:dyDescent="0.25">
      <c r="A55" s="5" t="s">
        <v>20</v>
      </c>
      <c r="B55" s="7">
        <v>6</v>
      </c>
      <c r="C55" s="7">
        <v>3</v>
      </c>
      <c r="D55" s="7">
        <v>22</v>
      </c>
      <c r="E55" s="7">
        <v>1</v>
      </c>
      <c r="F55" s="7">
        <v>17</v>
      </c>
      <c r="G55" s="7">
        <v>52</v>
      </c>
      <c r="H55" s="7">
        <v>0</v>
      </c>
      <c r="I55" s="7">
        <v>0</v>
      </c>
      <c r="J55" s="5"/>
    </row>
    <row r="56" spans="1:10" x14ac:dyDescent="0.25">
      <c r="A56" s="5"/>
      <c r="B56" s="5"/>
      <c r="C56" s="1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</sheetData>
  <mergeCells count="2">
    <mergeCell ref="B3:I3"/>
    <mergeCell ref="B31:I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9"/>
  <sheetViews>
    <sheetView zoomScaleNormal="100" workbookViewId="0"/>
  </sheetViews>
  <sheetFormatPr defaultColWidth="9.140625" defaultRowHeight="15" x14ac:dyDescent="0.25"/>
  <cols>
    <col min="1" max="1" width="9.140625" style="4"/>
    <col min="2" max="2" width="19.140625" style="4" customWidth="1"/>
    <col min="3" max="14" width="20.7109375" style="4" customWidth="1"/>
    <col min="15" max="16384" width="9.140625" style="4"/>
  </cols>
  <sheetData>
    <row r="1" spans="1:16" x14ac:dyDescent="0.25">
      <c r="A1" s="5"/>
      <c r="B1" s="6" t="s">
        <v>143</v>
      </c>
      <c r="C1" s="6" t="s">
        <v>356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110" t="s">
        <v>144</v>
      </c>
      <c r="D3" s="110"/>
      <c r="E3" s="110"/>
      <c r="F3" s="110"/>
      <c r="G3" s="110"/>
      <c r="H3" s="110"/>
      <c r="I3" s="110" t="s">
        <v>145</v>
      </c>
      <c r="J3" s="110"/>
      <c r="K3" s="110"/>
      <c r="L3" s="110"/>
      <c r="M3" s="110"/>
      <c r="N3" s="42"/>
      <c r="O3" s="5"/>
      <c r="P3" s="5"/>
    </row>
    <row r="4" spans="1:16" ht="25.5" x14ac:dyDescent="0.25">
      <c r="A4" s="5"/>
      <c r="B4" s="114" t="s">
        <v>241</v>
      </c>
      <c r="C4" s="43" t="s">
        <v>235</v>
      </c>
      <c r="D4" s="43" t="s">
        <v>236</v>
      </c>
      <c r="E4" s="43" t="s">
        <v>237</v>
      </c>
      <c r="F4" s="43" t="s">
        <v>238</v>
      </c>
      <c r="G4" s="43" t="s">
        <v>240</v>
      </c>
      <c r="H4" s="43" t="s">
        <v>232</v>
      </c>
      <c r="I4" s="43" t="s">
        <v>239</v>
      </c>
      <c r="J4" s="43" t="s">
        <v>233</v>
      </c>
      <c r="K4" s="43" t="s">
        <v>238</v>
      </c>
      <c r="L4" s="43" t="s">
        <v>240</v>
      </c>
      <c r="M4" s="43" t="s">
        <v>232</v>
      </c>
      <c r="N4" s="43" t="s">
        <v>234</v>
      </c>
      <c r="O4" s="5"/>
      <c r="P4" s="5"/>
    </row>
    <row r="5" spans="1:16" x14ac:dyDescent="0.25">
      <c r="A5" s="5"/>
      <c r="B5" s="115"/>
      <c r="C5" s="41" t="s">
        <v>223</v>
      </c>
      <c r="D5" s="41" t="s">
        <v>224</v>
      </c>
      <c r="E5" s="41" t="s">
        <v>225</v>
      </c>
      <c r="F5" s="41" t="s">
        <v>226</v>
      </c>
      <c r="G5" s="41" t="s">
        <v>227</v>
      </c>
      <c r="H5" s="41" t="s">
        <v>228</v>
      </c>
      <c r="I5" s="41" t="s">
        <v>219</v>
      </c>
      <c r="J5" s="41" t="s">
        <v>229</v>
      </c>
      <c r="K5" s="41" t="s">
        <v>226</v>
      </c>
      <c r="L5" s="41" t="s">
        <v>230</v>
      </c>
      <c r="M5" s="41" t="s">
        <v>228</v>
      </c>
      <c r="N5" s="41" t="s">
        <v>231</v>
      </c>
      <c r="O5" s="5"/>
      <c r="P5" s="5"/>
    </row>
    <row r="6" spans="1:16" x14ac:dyDescent="0.25">
      <c r="A6" s="5"/>
      <c r="B6" s="6" t="s">
        <v>123</v>
      </c>
      <c r="C6" s="14">
        <v>8400</v>
      </c>
      <c r="D6" s="14">
        <v>9720</v>
      </c>
      <c r="E6" s="14">
        <v>24168</v>
      </c>
      <c r="F6" s="14">
        <v>21118</v>
      </c>
      <c r="G6" s="14">
        <v>2788</v>
      </c>
      <c r="H6" s="14">
        <f>SUM(H7:H27)</f>
        <v>66194</v>
      </c>
      <c r="I6" s="14">
        <v>2289</v>
      </c>
      <c r="J6" s="14">
        <v>4066</v>
      </c>
      <c r="K6" s="14">
        <v>2630</v>
      </c>
      <c r="L6" s="14">
        <v>43</v>
      </c>
      <c r="M6" s="14">
        <f>SUM(M7:M27)</f>
        <v>9028</v>
      </c>
      <c r="N6" s="14">
        <f>H6+M6</f>
        <v>75222</v>
      </c>
      <c r="O6" s="5"/>
      <c r="P6" s="5"/>
    </row>
    <row r="7" spans="1:16" x14ac:dyDescent="0.25">
      <c r="A7" s="5"/>
      <c r="B7" s="5" t="s">
        <v>146</v>
      </c>
      <c r="C7" s="7">
        <v>575</v>
      </c>
      <c r="D7" s="7">
        <v>146</v>
      </c>
      <c r="E7" s="7">
        <v>1343</v>
      </c>
      <c r="F7" s="7">
        <v>650</v>
      </c>
      <c r="G7" s="7">
        <v>197</v>
      </c>
      <c r="H7" s="14">
        <f>SUM(C7:G7)</f>
        <v>2911</v>
      </c>
      <c r="I7" s="7">
        <v>3</v>
      </c>
      <c r="J7" s="7">
        <v>11</v>
      </c>
      <c r="K7" s="7">
        <v>23</v>
      </c>
      <c r="L7" s="7">
        <v>0</v>
      </c>
      <c r="M7" s="14">
        <f>SUM(I7:L7)</f>
        <v>37</v>
      </c>
      <c r="N7" s="14">
        <f>H7+M7</f>
        <v>2948</v>
      </c>
      <c r="O7" s="5"/>
      <c r="P7" s="5"/>
    </row>
    <row r="8" spans="1:16" x14ac:dyDescent="0.25">
      <c r="A8" s="5"/>
      <c r="B8" s="5" t="s">
        <v>1</v>
      </c>
      <c r="C8" s="7">
        <v>801</v>
      </c>
      <c r="D8" s="7">
        <v>395</v>
      </c>
      <c r="E8" s="7">
        <v>881</v>
      </c>
      <c r="F8" s="7">
        <v>946</v>
      </c>
      <c r="G8" s="7">
        <v>85</v>
      </c>
      <c r="H8" s="14">
        <f t="shared" ref="H8:H27" si="0">SUM(C8:G8)</f>
        <v>3108</v>
      </c>
      <c r="I8" s="7">
        <v>76</v>
      </c>
      <c r="J8" s="7">
        <v>42</v>
      </c>
      <c r="K8" s="7">
        <v>322</v>
      </c>
      <c r="L8" s="7">
        <v>0</v>
      </c>
      <c r="M8" s="14">
        <f t="shared" ref="M8:M27" si="1">SUM(I8:L8)</f>
        <v>440</v>
      </c>
      <c r="N8" s="14">
        <f t="shared" ref="N8:N27" si="2">H8+M8</f>
        <v>3548</v>
      </c>
      <c r="O8" s="5"/>
      <c r="P8" s="5"/>
    </row>
    <row r="9" spans="1:16" x14ac:dyDescent="0.25">
      <c r="A9" s="5"/>
      <c r="B9" s="5" t="s">
        <v>2</v>
      </c>
      <c r="C9" s="7">
        <v>237</v>
      </c>
      <c r="D9" s="7">
        <v>304</v>
      </c>
      <c r="E9" s="7">
        <v>1943</v>
      </c>
      <c r="F9" s="7">
        <v>2599</v>
      </c>
      <c r="G9" s="7">
        <v>605</v>
      </c>
      <c r="H9" s="14">
        <f t="shared" si="0"/>
        <v>5688</v>
      </c>
      <c r="I9" s="7">
        <v>246</v>
      </c>
      <c r="J9" s="7">
        <v>287</v>
      </c>
      <c r="K9" s="7">
        <v>381</v>
      </c>
      <c r="L9" s="7">
        <v>0</v>
      </c>
      <c r="M9" s="14">
        <f t="shared" si="1"/>
        <v>914</v>
      </c>
      <c r="N9" s="14">
        <f t="shared" si="2"/>
        <v>6602</v>
      </c>
      <c r="O9" s="5"/>
      <c r="P9" s="5"/>
    </row>
    <row r="10" spans="1:16" x14ac:dyDescent="0.25">
      <c r="A10" s="5"/>
      <c r="B10" s="5" t="s">
        <v>3</v>
      </c>
      <c r="C10" s="7">
        <v>771</v>
      </c>
      <c r="D10" s="7">
        <v>706</v>
      </c>
      <c r="E10" s="7">
        <v>385</v>
      </c>
      <c r="F10" s="7">
        <v>347</v>
      </c>
      <c r="G10" s="7">
        <v>0</v>
      </c>
      <c r="H10" s="14">
        <f t="shared" si="0"/>
        <v>2209</v>
      </c>
      <c r="I10" s="7">
        <v>0</v>
      </c>
      <c r="J10" s="7">
        <v>0</v>
      </c>
      <c r="K10" s="7">
        <v>52</v>
      </c>
      <c r="L10" s="7">
        <v>0</v>
      </c>
      <c r="M10" s="14">
        <f t="shared" si="1"/>
        <v>52</v>
      </c>
      <c r="N10" s="14">
        <f t="shared" si="2"/>
        <v>2261</v>
      </c>
      <c r="O10" s="5"/>
      <c r="P10" s="5"/>
    </row>
    <row r="11" spans="1:16" x14ac:dyDescent="0.25">
      <c r="A11" s="5"/>
      <c r="B11" s="5" t="s">
        <v>4</v>
      </c>
      <c r="C11" s="7">
        <v>0</v>
      </c>
      <c r="D11" s="7">
        <v>421</v>
      </c>
      <c r="E11" s="7">
        <v>1566</v>
      </c>
      <c r="F11" s="7">
        <v>163</v>
      </c>
      <c r="G11" s="7">
        <v>0</v>
      </c>
      <c r="H11" s="14">
        <f t="shared" si="0"/>
        <v>2150</v>
      </c>
      <c r="I11" s="7">
        <v>0</v>
      </c>
      <c r="J11" s="7">
        <v>253</v>
      </c>
      <c r="K11" s="7">
        <v>0</v>
      </c>
      <c r="L11" s="7">
        <v>0</v>
      </c>
      <c r="M11" s="14">
        <f t="shared" si="1"/>
        <v>253</v>
      </c>
      <c r="N11" s="14">
        <f t="shared" si="2"/>
        <v>2403</v>
      </c>
      <c r="O11" s="5"/>
      <c r="P11" s="5"/>
    </row>
    <row r="12" spans="1:16" x14ac:dyDescent="0.25">
      <c r="A12" s="5"/>
      <c r="B12" s="5" t="s">
        <v>5</v>
      </c>
      <c r="C12" s="7">
        <v>1202</v>
      </c>
      <c r="D12" s="7">
        <v>1137</v>
      </c>
      <c r="E12" s="7">
        <v>712</v>
      </c>
      <c r="F12" s="7">
        <v>123</v>
      </c>
      <c r="G12" s="7">
        <v>0</v>
      </c>
      <c r="H12" s="14">
        <f t="shared" si="0"/>
        <v>3174</v>
      </c>
      <c r="I12" s="7">
        <v>74</v>
      </c>
      <c r="J12" s="7">
        <v>54</v>
      </c>
      <c r="K12" s="7">
        <v>53</v>
      </c>
      <c r="L12" s="7">
        <v>0</v>
      </c>
      <c r="M12" s="14">
        <f t="shared" si="1"/>
        <v>181</v>
      </c>
      <c r="N12" s="14">
        <f t="shared" si="2"/>
        <v>3355</v>
      </c>
      <c r="O12" s="5"/>
      <c r="P12" s="5"/>
    </row>
    <row r="13" spans="1:16" x14ac:dyDescent="0.25">
      <c r="A13" s="5"/>
      <c r="B13" s="5" t="s">
        <v>6</v>
      </c>
      <c r="C13" s="7">
        <v>0</v>
      </c>
      <c r="D13" s="7">
        <v>292</v>
      </c>
      <c r="E13" s="7">
        <v>456</v>
      </c>
      <c r="F13" s="7">
        <v>1032</v>
      </c>
      <c r="G13" s="7">
        <v>0</v>
      </c>
      <c r="H13" s="14">
        <f t="shared" si="0"/>
        <v>1780</v>
      </c>
      <c r="I13" s="7">
        <v>0</v>
      </c>
      <c r="J13" s="7">
        <v>0</v>
      </c>
      <c r="K13" s="7">
        <v>327</v>
      </c>
      <c r="L13" s="7">
        <v>0</v>
      </c>
      <c r="M13" s="14">
        <f t="shared" si="1"/>
        <v>327</v>
      </c>
      <c r="N13" s="14">
        <f t="shared" si="2"/>
        <v>2107</v>
      </c>
      <c r="O13" s="5"/>
      <c r="P13" s="5"/>
    </row>
    <row r="14" spans="1:16" x14ac:dyDescent="0.25">
      <c r="A14" s="5"/>
      <c r="B14" s="5" t="s">
        <v>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14">
        <f t="shared" si="0"/>
        <v>0</v>
      </c>
      <c r="I14" s="7">
        <v>0</v>
      </c>
      <c r="J14" s="7">
        <v>0</v>
      </c>
      <c r="K14" s="7">
        <v>0</v>
      </c>
      <c r="L14" s="7">
        <v>0</v>
      </c>
      <c r="M14" s="14">
        <f t="shared" si="1"/>
        <v>0</v>
      </c>
      <c r="N14" s="14">
        <f t="shared" si="2"/>
        <v>0</v>
      </c>
      <c r="O14" s="5"/>
      <c r="P14" s="5"/>
    </row>
    <row r="15" spans="1:16" x14ac:dyDescent="0.25">
      <c r="A15" s="5"/>
      <c r="B15" s="5" t="s">
        <v>8</v>
      </c>
      <c r="C15" s="7">
        <v>434</v>
      </c>
      <c r="D15" s="7">
        <v>404</v>
      </c>
      <c r="E15" s="7">
        <v>888</v>
      </c>
      <c r="F15" s="7">
        <v>2202</v>
      </c>
      <c r="G15" s="7">
        <v>601</v>
      </c>
      <c r="H15" s="14">
        <f t="shared" si="0"/>
        <v>4529</v>
      </c>
      <c r="I15" s="7">
        <v>0</v>
      </c>
      <c r="J15" s="7">
        <v>119</v>
      </c>
      <c r="K15" s="7">
        <v>228</v>
      </c>
      <c r="L15" s="7">
        <v>23</v>
      </c>
      <c r="M15" s="14">
        <f t="shared" si="1"/>
        <v>370</v>
      </c>
      <c r="N15" s="14">
        <f t="shared" si="2"/>
        <v>4899</v>
      </c>
      <c r="O15" s="5"/>
      <c r="P15" s="5"/>
    </row>
    <row r="16" spans="1:16" x14ac:dyDescent="0.25">
      <c r="A16" s="5"/>
      <c r="B16" s="5" t="s">
        <v>9</v>
      </c>
      <c r="C16" s="7">
        <v>111</v>
      </c>
      <c r="D16" s="7">
        <v>30</v>
      </c>
      <c r="E16" s="7">
        <v>10</v>
      </c>
      <c r="F16" s="7">
        <v>0</v>
      </c>
      <c r="G16" s="7">
        <v>0</v>
      </c>
      <c r="H16" s="14">
        <f t="shared" si="0"/>
        <v>151</v>
      </c>
      <c r="I16" s="7">
        <v>0</v>
      </c>
      <c r="J16" s="7">
        <v>156</v>
      </c>
      <c r="K16" s="7">
        <v>0</v>
      </c>
      <c r="L16" s="7">
        <v>0</v>
      </c>
      <c r="M16" s="14">
        <f t="shared" si="1"/>
        <v>156</v>
      </c>
      <c r="N16" s="14">
        <f t="shared" si="2"/>
        <v>307</v>
      </c>
      <c r="O16" s="5"/>
      <c r="P16" s="5"/>
    </row>
    <row r="17" spans="1:16" x14ac:dyDescent="0.25">
      <c r="A17" s="5"/>
      <c r="B17" s="5" t="s">
        <v>10</v>
      </c>
      <c r="C17" s="7">
        <v>143</v>
      </c>
      <c r="D17" s="7">
        <v>299</v>
      </c>
      <c r="E17" s="7">
        <v>0</v>
      </c>
      <c r="F17" s="7">
        <v>22</v>
      </c>
      <c r="G17" s="7">
        <v>0</v>
      </c>
      <c r="H17" s="14">
        <f t="shared" si="0"/>
        <v>464</v>
      </c>
      <c r="I17" s="7">
        <v>0</v>
      </c>
      <c r="J17" s="7">
        <v>22</v>
      </c>
      <c r="K17" s="7">
        <v>54</v>
      </c>
      <c r="L17" s="7">
        <v>0</v>
      </c>
      <c r="M17" s="14">
        <f t="shared" si="1"/>
        <v>76</v>
      </c>
      <c r="N17" s="14">
        <f t="shared" si="2"/>
        <v>540</v>
      </c>
      <c r="O17" s="5"/>
      <c r="P17" s="5"/>
    </row>
    <row r="18" spans="1:16" x14ac:dyDescent="0.25">
      <c r="A18" s="5"/>
      <c r="B18" s="5" t="s">
        <v>11</v>
      </c>
      <c r="C18" s="7">
        <v>0</v>
      </c>
      <c r="D18" s="7">
        <v>0</v>
      </c>
      <c r="E18" s="7">
        <v>1140</v>
      </c>
      <c r="F18" s="7">
        <v>0</v>
      </c>
      <c r="G18" s="7">
        <v>0</v>
      </c>
      <c r="H18" s="14">
        <f t="shared" si="0"/>
        <v>1140</v>
      </c>
      <c r="I18" s="7">
        <v>0</v>
      </c>
      <c r="J18" s="7">
        <v>0</v>
      </c>
      <c r="K18" s="7">
        <v>0</v>
      </c>
      <c r="L18" s="7">
        <v>0</v>
      </c>
      <c r="M18" s="14">
        <f t="shared" si="1"/>
        <v>0</v>
      </c>
      <c r="N18" s="14">
        <f t="shared" si="2"/>
        <v>1140</v>
      </c>
      <c r="O18" s="5"/>
      <c r="P18" s="5"/>
    </row>
    <row r="19" spans="1:16" x14ac:dyDescent="0.25">
      <c r="A19" s="5"/>
      <c r="B19" s="5" t="s">
        <v>12</v>
      </c>
      <c r="C19" s="7">
        <v>18</v>
      </c>
      <c r="D19" s="7">
        <v>47</v>
      </c>
      <c r="E19" s="7">
        <v>0</v>
      </c>
      <c r="F19" s="7">
        <v>2055</v>
      </c>
      <c r="G19" s="7">
        <v>324</v>
      </c>
      <c r="H19" s="14">
        <f t="shared" si="0"/>
        <v>2444</v>
      </c>
      <c r="I19" s="7">
        <v>0</v>
      </c>
      <c r="J19" s="7">
        <v>0</v>
      </c>
      <c r="K19" s="7">
        <v>0</v>
      </c>
      <c r="L19" s="7">
        <v>20</v>
      </c>
      <c r="M19" s="14">
        <f t="shared" si="1"/>
        <v>20</v>
      </c>
      <c r="N19" s="14">
        <f t="shared" si="2"/>
        <v>2464</v>
      </c>
      <c r="O19" s="5"/>
      <c r="P19" s="5"/>
    </row>
    <row r="20" spans="1:16" x14ac:dyDescent="0.25">
      <c r="A20" s="5"/>
      <c r="B20" s="5" t="s">
        <v>13</v>
      </c>
      <c r="C20" s="7">
        <v>903</v>
      </c>
      <c r="D20" s="7">
        <v>1087</v>
      </c>
      <c r="E20" s="7">
        <v>1803</v>
      </c>
      <c r="F20" s="7">
        <v>913</v>
      </c>
      <c r="G20" s="7">
        <v>23</v>
      </c>
      <c r="H20" s="14">
        <f t="shared" si="0"/>
        <v>4729</v>
      </c>
      <c r="I20" s="7">
        <v>0</v>
      </c>
      <c r="J20" s="7">
        <v>391</v>
      </c>
      <c r="K20" s="7">
        <v>22</v>
      </c>
      <c r="L20" s="7">
        <v>0</v>
      </c>
      <c r="M20" s="14">
        <f t="shared" si="1"/>
        <v>413</v>
      </c>
      <c r="N20" s="14">
        <f t="shared" si="2"/>
        <v>5142</v>
      </c>
      <c r="O20" s="5"/>
      <c r="P20" s="5"/>
    </row>
    <row r="21" spans="1:16" x14ac:dyDescent="0.25">
      <c r="A21" s="5"/>
      <c r="B21" s="5" t="s">
        <v>14</v>
      </c>
      <c r="C21" s="7">
        <v>1942</v>
      </c>
      <c r="D21" s="7">
        <v>1772</v>
      </c>
      <c r="E21" s="7">
        <v>4299</v>
      </c>
      <c r="F21" s="7">
        <v>6399</v>
      </c>
      <c r="G21" s="7">
        <v>448</v>
      </c>
      <c r="H21" s="14">
        <f t="shared" si="0"/>
        <v>14860</v>
      </c>
      <c r="I21" s="7">
        <v>983</v>
      </c>
      <c r="J21" s="7">
        <v>1139</v>
      </c>
      <c r="K21" s="7">
        <v>297</v>
      </c>
      <c r="L21" s="7">
        <v>0</v>
      </c>
      <c r="M21" s="14">
        <f t="shared" si="1"/>
        <v>2419</v>
      </c>
      <c r="N21" s="14">
        <f t="shared" si="2"/>
        <v>17279</v>
      </c>
      <c r="O21" s="5"/>
      <c r="P21" s="5"/>
    </row>
    <row r="22" spans="1:16" x14ac:dyDescent="0.25">
      <c r="A22" s="5"/>
      <c r="B22" s="5" t="s">
        <v>15</v>
      </c>
      <c r="C22" s="7">
        <v>628</v>
      </c>
      <c r="D22" s="7">
        <v>731</v>
      </c>
      <c r="E22" s="7">
        <v>1622</v>
      </c>
      <c r="F22" s="7">
        <v>494</v>
      </c>
      <c r="G22" s="7">
        <v>1</v>
      </c>
      <c r="H22" s="14">
        <f t="shared" si="0"/>
        <v>3476</v>
      </c>
      <c r="I22" s="7">
        <v>811</v>
      </c>
      <c r="J22" s="7">
        <v>1307</v>
      </c>
      <c r="K22" s="7">
        <v>0</v>
      </c>
      <c r="L22" s="7">
        <v>0</v>
      </c>
      <c r="M22" s="14">
        <f t="shared" si="1"/>
        <v>2118</v>
      </c>
      <c r="N22" s="14">
        <f t="shared" si="2"/>
        <v>5594</v>
      </c>
      <c r="O22" s="5"/>
      <c r="P22" s="5"/>
    </row>
    <row r="23" spans="1:16" x14ac:dyDescent="0.25">
      <c r="A23" s="5"/>
      <c r="B23" s="5" t="s">
        <v>16</v>
      </c>
      <c r="C23" s="7">
        <v>1</v>
      </c>
      <c r="D23" s="7">
        <v>30</v>
      </c>
      <c r="E23" s="7">
        <v>725</v>
      </c>
      <c r="F23" s="7">
        <v>968</v>
      </c>
      <c r="G23" s="7">
        <v>21</v>
      </c>
      <c r="H23" s="14">
        <f t="shared" si="0"/>
        <v>1745</v>
      </c>
      <c r="I23" s="7">
        <v>0</v>
      </c>
      <c r="J23" s="7">
        <v>0</v>
      </c>
      <c r="K23" s="7">
        <v>1</v>
      </c>
      <c r="L23" s="7">
        <v>0</v>
      </c>
      <c r="M23" s="14">
        <f t="shared" si="1"/>
        <v>1</v>
      </c>
      <c r="N23" s="14">
        <f t="shared" si="2"/>
        <v>1746</v>
      </c>
      <c r="O23" s="5"/>
      <c r="P23" s="5"/>
    </row>
    <row r="24" spans="1:16" x14ac:dyDescent="0.25">
      <c r="A24" s="5"/>
      <c r="B24" s="5" t="s">
        <v>17</v>
      </c>
      <c r="C24" s="7">
        <v>362</v>
      </c>
      <c r="D24" s="7">
        <v>991</v>
      </c>
      <c r="E24" s="7">
        <v>4972</v>
      </c>
      <c r="F24" s="7">
        <v>375</v>
      </c>
      <c r="G24" s="7">
        <v>459</v>
      </c>
      <c r="H24" s="14">
        <f t="shared" si="0"/>
        <v>7159</v>
      </c>
      <c r="I24" s="7">
        <v>96</v>
      </c>
      <c r="J24" s="7">
        <v>285</v>
      </c>
      <c r="K24" s="7">
        <v>552</v>
      </c>
      <c r="L24" s="7">
        <v>0</v>
      </c>
      <c r="M24" s="14">
        <f t="shared" si="1"/>
        <v>933</v>
      </c>
      <c r="N24" s="14">
        <f t="shared" si="2"/>
        <v>8092</v>
      </c>
      <c r="O24" s="5"/>
      <c r="P24" s="5"/>
    </row>
    <row r="25" spans="1:16" x14ac:dyDescent="0.25">
      <c r="A25" s="5"/>
      <c r="B25" s="5" t="s">
        <v>18</v>
      </c>
      <c r="C25" s="7">
        <v>111</v>
      </c>
      <c r="D25" s="7">
        <v>150</v>
      </c>
      <c r="E25" s="7">
        <v>90</v>
      </c>
      <c r="F25" s="7">
        <v>1291</v>
      </c>
      <c r="G25" s="7">
        <v>24</v>
      </c>
      <c r="H25" s="14">
        <f t="shared" si="0"/>
        <v>1666</v>
      </c>
      <c r="I25" s="7">
        <v>0</v>
      </c>
      <c r="J25" s="7">
        <v>0</v>
      </c>
      <c r="K25" s="7">
        <v>272</v>
      </c>
      <c r="L25" s="7">
        <v>0</v>
      </c>
      <c r="M25" s="14">
        <f t="shared" si="1"/>
        <v>272</v>
      </c>
      <c r="N25" s="14">
        <f t="shared" si="2"/>
        <v>1938</v>
      </c>
      <c r="O25" s="5"/>
      <c r="P25" s="5"/>
    </row>
    <row r="26" spans="1:16" x14ac:dyDescent="0.25">
      <c r="A26" s="5"/>
      <c r="B26" s="5" t="s">
        <v>19</v>
      </c>
      <c r="C26" s="7">
        <v>158</v>
      </c>
      <c r="D26" s="7">
        <v>0</v>
      </c>
      <c r="E26" s="7">
        <v>1333</v>
      </c>
      <c r="F26" s="7">
        <v>519</v>
      </c>
      <c r="G26" s="7">
        <v>0</v>
      </c>
      <c r="H26" s="14">
        <f t="shared" si="0"/>
        <v>2010</v>
      </c>
      <c r="I26" s="7">
        <v>0</v>
      </c>
      <c r="J26" s="7">
        <v>0</v>
      </c>
      <c r="K26" s="7">
        <v>0</v>
      </c>
      <c r="L26" s="7">
        <v>0</v>
      </c>
      <c r="M26" s="14">
        <f t="shared" si="1"/>
        <v>0</v>
      </c>
      <c r="N26" s="14">
        <f t="shared" si="2"/>
        <v>2010</v>
      </c>
      <c r="O26" s="5"/>
      <c r="P26" s="5"/>
    </row>
    <row r="27" spans="1:16" x14ac:dyDescent="0.25">
      <c r="A27" s="5"/>
      <c r="B27" s="5" t="s">
        <v>20</v>
      </c>
      <c r="C27" s="7">
        <v>3</v>
      </c>
      <c r="D27" s="7">
        <v>778</v>
      </c>
      <c r="E27" s="7">
        <v>0</v>
      </c>
      <c r="F27" s="7">
        <v>20</v>
      </c>
      <c r="G27" s="7">
        <v>0</v>
      </c>
      <c r="H27" s="14">
        <f t="shared" si="0"/>
        <v>801</v>
      </c>
      <c r="I27" s="7">
        <v>0</v>
      </c>
      <c r="J27" s="7">
        <v>0</v>
      </c>
      <c r="K27" s="7">
        <v>46</v>
      </c>
      <c r="L27" s="7">
        <v>0</v>
      </c>
      <c r="M27" s="14">
        <f t="shared" si="1"/>
        <v>46</v>
      </c>
      <c r="N27" s="14">
        <f t="shared" si="2"/>
        <v>847</v>
      </c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</sheetData>
  <mergeCells count="3">
    <mergeCell ref="C3:H3"/>
    <mergeCell ref="I3:M3"/>
    <mergeCell ref="B4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0"/>
  <sheetViews>
    <sheetView workbookViewId="0"/>
  </sheetViews>
  <sheetFormatPr defaultColWidth="9.140625" defaultRowHeight="15" x14ac:dyDescent="0.25"/>
  <cols>
    <col min="1" max="1" width="9.140625" style="4"/>
    <col min="2" max="2" width="23" style="4" customWidth="1"/>
    <col min="3" max="13" width="20.7109375" style="4" customWidth="1"/>
    <col min="14" max="16384" width="9.140625" style="4"/>
  </cols>
  <sheetData>
    <row r="1" spans="1:15" x14ac:dyDescent="0.25">
      <c r="A1" s="5"/>
      <c r="B1" s="6" t="s">
        <v>147</v>
      </c>
      <c r="C1" s="6" t="s">
        <v>357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/>
      <c r="B4" s="110" t="s">
        <v>163</v>
      </c>
      <c r="C4" s="116" t="s">
        <v>56</v>
      </c>
      <c r="D4" s="116"/>
      <c r="E4" s="116"/>
      <c r="F4" s="116"/>
      <c r="G4" s="116"/>
      <c r="H4" s="116"/>
      <c r="I4" s="116"/>
      <c r="J4" s="116" t="s">
        <v>57</v>
      </c>
      <c r="K4" s="116"/>
      <c r="L4" s="116"/>
      <c r="M4" s="116"/>
      <c r="N4" s="5"/>
      <c r="O4" s="5"/>
    </row>
    <row r="5" spans="1:15" x14ac:dyDescent="0.25">
      <c r="A5" s="5"/>
      <c r="B5" s="111"/>
      <c r="C5" s="116" t="s">
        <v>61</v>
      </c>
      <c r="D5" s="116"/>
      <c r="E5" s="116"/>
      <c r="F5" s="44"/>
      <c r="G5" s="45"/>
      <c r="H5" s="45"/>
      <c r="I5" s="46"/>
      <c r="J5" s="44"/>
      <c r="K5" s="45"/>
      <c r="L5" s="45"/>
      <c r="M5" s="46"/>
      <c r="N5" s="5"/>
      <c r="O5" s="5"/>
    </row>
    <row r="6" spans="1:15" s="11" customFormat="1" ht="38.25" x14ac:dyDescent="0.25">
      <c r="A6" s="9"/>
      <c r="B6" s="111"/>
      <c r="C6" s="47" t="s">
        <v>63</v>
      </c>
      <c r="D6" s="47" t="s">
        <v>62</v>
      </c>
      <c r="E6" s="47" t="s">
        <v>64</v>
      </c>
      <c r="F6" s="47" t="s">
        <v>65</v>
      </c>
      <c r="G6" s="47" t="s">
        <v>58</v>
      </c>
      <c r="H6" s="47" t="s">
        <v>59</v>
      </c>
      <c r="I6" s="47" t="s">
        <v>60</v>
      </c>
      <c r="J6" s="47" t="s">
        <v>65</v>
      </c>
      <c r="K6" s="47" t="s">
        <v>58</v>
      </c>
      <c r="L6" s="47" t="s">
        <v>59</v>
      </c>
      <c r="M6" s="47" t="s">
        <v>60</v>
      </c>
      <c r="N6" s="9"/>
      <c r="O6" s="9"/>
    </row>
    <row r="7" spans="1:15" x14ac:dyDescent="0.25">
      <c r="A7" s="5"/>
      <c r="B7" s="6" t="s">
        <v>123</v>
      </c>
      <c r="C7" s="19">
        <v>11007</v>
      </c>
      <c r="D7" s="19">
        <v>456</v>
      </c>
      <c r="E7" s="19">
        <v>5088</v>
      </c>
      <c r="F7" s="19">
        <v>3928</v>
      </c>
      <c r="G7" s="19">
        <v>5221</v>
      </c>
      <c r="H7" s="19">
        <v>3096</v>
      </c>
      <c r="I7" s="19">
        <v>7685</v>
      </c>
      <c r="J7" s="19">
        <v>334</v>
      </c>
      <c r="K7" s="19">
        <v>233</v>
      </c>
      <c r="L7" s="19">
        <v>69</v>
      </c>
      <c r="M7" s="19">
        <v>591</v>
      </c>
      <c r="N7" s="5"/>
      <c r="O7" s="5"/>
    </row>
    <row r="8" spans="1:15" x14ac:dyDescent="0.25">
      <c r="A8" s="5"/>
      <c r="B8" s="5" t="s">
        <v>148</v>
      </c>
      <c r="C8" s="7">
        <v>2817</v>
      </c>
      <c r="D8" s="7">
        <v>119</v>
      </c>
      <c r="E8" s="7">
        <v>1274</v>
      </c>
      <c r="F8" s="7">
        <v>551</v>
      </c>
      <c r="G8" s="7">
        <v>1228</v>
      </c>
      <c r="H8" s="7">
        <v>811</v>
      </c>
      <c r="I8" s="7">
        <v>1647</v>
      </c>
      <c r="J8" s="7">
        <v>124</v>
      </c>
      <c r="K8" s="7">
        <v>63</v>
      </c>
      <c r="L8" s="7">
        <v>19</v>
      </c>
      <c r="M8" s="7">
        <v>235</v>
      </c>
      <c r="N8" s="5"/>
      <c r="O8" s="5"/>
    </row>
    <row r="9" spans="1:15" x14ac:dyDescent="0.25">
      <c r="A9" s="5"/>
      <c r="B9" s="5" t="s">
        <v>1</v>
      </c>
      <c r="C9" s="7">
        <v>1807</v>
      </c>
      <c r="D9" s="7">
        <v>3</v>
      </c>
      <c r="E9" s="7">
        <v>432</v>
      </c>
      <c r="F9" s="7">
        <v>370</v>
      </c>
      <c r="G9" s="7">
        <v>648</v>
      </c>
      <c r="H9" s="7">
        <v>135</v>
      </c>
      <c r="I9" s="7">
        <v>752</v>
      </c>
      <c r="J9" s="7">
        <v>20</v>
      </c>
      <c r="K9" s="7">
        <v>22</v>
      </c>
      <c r="L9" s="7">
        <v>4</v>
      </c>
      <c r="M9" s="7">
        <v>22</v>
      </c>
      <c r="N9" s="5"/>
      <c r="O9" s="5"/>
    </row>
    <row r="10" spans="1:15" x14ac:dyDescent="0.25">
      <c r="A10" s="5"/>
      <c r="B10" s="5" t="s">
        <v>2</v>
      </c>
      <c r="C10" s="7">
        <v>317</v>
      </c>
      <c r="D10" s="7">
        <v>8</v>
      </c>
      <c r="E10" s="7">
        <v>88</v>
      </c>
      <c r="F10" s="7">
        <v>39</v>
      </c>
      <c r="G10" s="7">
        <v>162</v>
      </c>
      <c r="H10" s="7">
        <v>106</v>
      </c>
      <c r="I10" s="7">
        <v>212</v>
      </c>
      <c r="J10" s="7">
        <v>3</v>
      </c>
      <c r="K10" s="7">
        <v>9</v>
      </c>
      <c r="L10" s="7">
        <v>3</v>
      </c>
      <c r="M10" s="7">
        <v>15</v>
      </c>
      <c r="N10" s="5"/>
      <c r="O10" s="5"/>
    </row>
    <row r="11" spans="1:15" x14ac:dyDescent="0.25">
      <c r="A11" s="5"/>
      <c r="B11" s="5" t="s">
        <v>3</v>
      </c>
      <c r="C11" s="7">
        <v>1095</v>
      </c>
      <c r="D11" s="7">
        <v>8</v>
      </c>
      <c r="E11" s="7">
        <v>119</v>
      </c>
      <c r="F11" s="7">
        <v>157</v>
      </c>
      <c r="G11" s="7">
        <v>203</v>
      </c>
      <c r="H11" s="7">
        <v>236</v>
      </c>
      <c r="I11" s="7">
        <v>249</v>
      </c>
      <c r="J11" s="7">
        <v>3</v>
      </c>
      <c r="K11" s="7">
        <v>2</v>
      </c>
      <c r="L11" s="7">
        <v>1</v>
      </c>
      <c r="M11" s="7">
        <v>5</v>
      </c>
      <c r="N11" s="5"/>
      <c r="O11" s="5"/>
    </row>
    <row r="12" spans="1:15" x14ac:dyDescent="0.25">
      <c r="A12" s="5"/>
      <c r="B12" s="5" t="s">
        <v>4</v>
      </c>
      <c r="C12" s="7">
        <v>59</v>
      </c>
      <c r="D12" s="7">
        <v>1</v>
      </c>
      <c r="E12" s="7">
        <v>42</v>
      </c>
      <c r="F12" s="7">
        <v>94</v>
      </c>
      <c r="G12" s="7">
        <v>113</v>
      </c>
      <c r="H12" s="7">
        <v>5</v>
      </c>
      <c r="I12" s="7">
        <v>101</v>
      </c>
      <c r="J12" s="7">
        <v>2</v>
      </c>
      <c r="K12" s="7">
        <v>7</v>
      </c>
      <c r="L12" s="7">
        <v>0</v>
      </c>
      <c r="M12" s="7">
        <v>7</v>
      </c>
      <c r="N12" s="5"/>
      <c r="O12" s="5"/>
    </row>
    <row r="13" spans="1:15" x14ac:dyDescent="0.25">
      <c r="A13" s="5"/>
      <c r="B13" s="5" t="s">
        <v>5</v>
      </c>
      <c r="C13" s="7">
        <v>195</v>
      </c>
      <c r="D13" s="7">
        <v>1</v>
      </c>
      <c r="E13" s="7">
        <v>183</v>
      </c>
      <c r="F13" s="7">
        <v>199</v>
      </c>
      <c r="G13" s="7">
        <v>154</v>
      </c>
      <c r="H13" s="7">
        <v>13</v>
      </c>
      <c r="I13" s="7">
        <v>224</v>
      </c>
      <c r="J13" s="7">
        <v>11</v>
      </c>
      <c r="K13" s="7">
        <v>8</v>
      </c>
      <c r="L13" s="7">
        <v>2</v>
      </c>
      <c r="M13" s="7">
        <v>13</v>
      </c>
      <c r="N13" s="5"/>
      <c r="O13" s="5"/>
    </row>
    <row r="14" spans="1:15" x14ac:dyDescent="0.25">
      <c r="A14" s="5"/>
      <c r="B14" s="5" t="s">
        <v>6</v>
      </c>
      <c r="C14" s="7">
        <v>206</v>
      </c>
      <c r="D14" s="7">
        <v>122</v>
      </c>
      <c r="E14" s="7">
        <v>198</v>
      </c>
      <c r="F14" s="7">
        <v>232</v>
      </c>
      <c r="G14" s="7">
        <v>220</v>
      </c>
      <c r="H14" s="7">
        <v>146</v>
      </c>
      <c r="I14" s="7">
        <v>241</v>
      </c>
      <c r="J14" s="7">
        <v>15</v>
      </c>
      <c r="K14" s="7">
        <v>16</v>
      </c>
      <c r="L14" s="7">
        <v>0</v>
      </c>
      <c r="M14" s="7">
        <v>20</v>
      </c>
      <c r="N14" s="5"/>
      <c r="O14" s="5"/>
    </row>
    <row r="15" spans="1:15" x14ac:dyDescent="0.25">
      <c r="A15" s="5"/>
      <c r="B15" s="5" t="s">
        <v>7</v>
      </c>
      <c r="C15" s="7">
        <v>131</v>
      </c>
      <c r="D15" s="7">
        <v>0</v>
      </c>
      <c r="E15" s="7">
        <v>56</v>
      </c>
      <c r="F15" s="7">
        <v>143</v>
      </c>
      <c r="G15" s="7">
        <v>158</v>
      </c>
      <c r="H15" s="7">
        <v>0</v>
      </c>
      <c r="I15" s="7">
        <v>218</v>
      </c>
      <c r="J15" s="7">
        <v>1</v>
      </c>
      <c r="K15" s="7">
        <v>7</v>
      </c>
      <c r="L15" s="7">
        <v>0</v>
      </c>
      <c r="M15" s="7">
        <v>1</v>
      </c>
      <c r="N15" s="5"/>
      <c r="O15" s="5"/>
    </row>
    <row r="16" spans="1:15" x14ac:dyDescent="0.25">
      <c r="A16" s="5"/>
      <c r="B16" s="5" t="s">
        <v>8</v>
      </c>
      <c r="C16" s="7">
        <v>1419</v>
      </c>
      <c r="D16" s="7">
        <v>32</v>
      </c>
      <c r="E16" s="7">
        <v>471</v>
      </c>
      <c r="F16" s="7">
        <v>120</v>
      </c>
      <c r="G16" s="7">
        <v>155</v>
      </c>
      <c r="H16" s="7">
        <v>272</v>
      </c>
      <c r="I16" s="7">
        <v>696</v>
      </c>
      <c r="J16" s="7">
        <v>15</v>
      </c>
      <c r="K16" s="7">
        <v>11</v>
      </c>
      <c r="L16" s="7">
        <v>10</v>
      </c>
      <c r="M16" s="7">
        <v>49</v>
      </c>
      <c r="N16" s="5"/>
      <c r="O16" s="5"/>
    </row>
    <row r="17" spans="1:15" x14ac:dyDescent="0.25">
      <c r="A17" s="5"/>
      <c r="B17" s="5" t="s">
        <v>9</v>
      </c>
      <c r="C17" s="7">
        <v>52</v>
      </c>
      <c r="D17" s="7">
        <v>0</v>
      </c>
      <c r="E17" s="7">
        <v>57</v>
      </c>
      <c r="F17" s="7">
        <v>46</v>
      </c>
      <c r="G17" s="7">
        <v>62</v>
      </c>
      <c r="H17" s="7">
        <v>2</v>
      </c>
      <c r="I17" s="7">
        <v>112</v>
      </c>
      <c r="J17" s="7">
        <v>1</v>
      </c>
      <c r="K17" s="7">
        <v>2</v>
      </c>
      <c r="L17" s="7">
        <v>0</v>
      </c>
      <c r="M17" s="7">
        <v>10</v>
      </c>
      <c r="N17" s="5"/>
      <c r="O17" s="5"/>
    </row>
    <row r="18" spans="1:15" x14ac:dyDescent="0.25">
      <c r="A18" s="5"/>
      <c r="B18" s="5" t="s">
        <v>10</v>
      </c>
      <c r="C18" s="7">
        <v>76</v>
      </c>
      <c r="D18" s="7">
        <v>2</v>
      </c>
      <c r="E18" s="7">
        <v>90</v>
      </c>
      <c r="F18" s="7">
        <v>91</v>
      </c>
      <c r="G18" s="7">
        <v>82</v>
      </c>
      <c r="H18" s="7">
        <v>4</v>
      </c>
      <c r="I18" s="7">
        <v>97</v>
      </c>
      <c r="J18" s="7">
        <v>6</v>
      </c>
      <c r="K18" s="7">
        <v>0</v>
      </c>
      <c r="L18" s="7">
        <v>0</v>
      </c>
      <c r="M18" s="7">
        <v>5</v>
      </c>
      <c r="N18" s="5"/>
      <c r="O18" s="5"/>
    </row>
    <row r="19" spans="1:15" x14ac:dyDescent="0.25">
      <c r="A19" s="5"/>
      <c r="B19" s="5" t="s">
        <v>11</v>
      </c>
      <c r="C19" s="7">
        <v>61</v>
      </c>
      <c r="D19" s="7">
        <v>38</v>
      </c>
      <c r="E19" s="7">
        <v>50</v>
      </c>
      <c r="F19" s="7">
        <v>42</v>
      </c>
      <c r="G19" s="7">
        <v>86</v>
      </c>
      <c r="H19" s="7">
        <v>170</v>
      </c>
      <c r="I19" s="7">
        <v>105</v>
      </c>
      <c r="J19" s="7">
        <v>0</v>
      </c>
      <c r="K19" s="7">
        <v>0</v>
      </c>
      <c r="L19" s="7">
        <v>1</v>
      </c>
      <c r="M19" s="7">
        <v>2</v>
      </c>
      <c r="N19" s="5"/>
      <c r="O19" s="5"/>
    </row>
    <row r="20" spans="1:15" x14ac:dyDescent="0.25">
      <c r="A20" s="5"/>
      <c r="B20" s="5" t="s">
        <v>12</v>
      </c>
      <c r="C20" s="7">
        <v>190</v>
      </c>
      <c r="D20" s="7">
        <v>0</v>
      </c>
      <c r="E20" s="7">
        <v>194</v>
      </c>
      <c r="F20" s="7">
        <v>195</v>
      </c>
      <c r="G20" s="7">
        <v>178</v>
      </c>
      <c r="H20" s="7">
        <v>2</v>
      </c>
      <c r="I20" s="7">
        <v>197</v>
      </c>
      <c r="J20" s="7">
        <v>9</v>
      </c>
      <c r="K20" s="7">
        <v>9</v>
      </c>
      <c r="L20" s="7">
        <v>0</v>
      </c>
      <c r="M20" s="7">
        <v>9</v>
      </c>
      <c r="N20" s="5"/>
      <c r="O20" s="5"/>
    </row>
    <row r="21" spans="1:15" x14ac:dyDescent="0.25">
      <c r="A21" s="5"/>
      <c r="B21" s="5" t="s">
        <v>13</v>
      </c>
      <c r="C21" s="7">
        <v>609</v>
      </c>
      <c r="D21" s="7">
        <v>18</v>
      </c>
      <c r="E21" s="7">
        <v>171</v>
      </c>
      <c r="F21" s="7">
        <v>244</v>
      </c>
      <c r="G21" s="7">
        <v>163</v>
      </c>
      <c r="H21" s="7">
        <v>252</v>
      </c>
      <c r="I21" s="7">
        <v>434</v>
      </c>
      <c r="J21" s="7">
        <v>9</v>
      </c>
      <c r="K21" s="7">
        <v>4</v>
      </c>
      <c r="L21" s="7">
        <v>4</v>
      </c>
      <c r="M21" s="7">
        <v>9</v>
      </c>
      <c r="N21" s="5"/>
      <c r="O21" s="5"/>
    </row>
    <row r="22" spans="1:15" x14ac:dyDescent="0.25">
      <c r="A22" s="5"/>
      <c r="B22" s="5" t="s">
        <v>14</v>
      </c>
      <c r="C22" s="7">
        <v>503</v>
      </c>
      <c r="D22" s="7">
        <v>2</v>
      </c>
      <c r="E22" s="7">
        <v>338</v>
      </c>
      <c r="F22" s="7">
        <v>343</v>
      </c>
      <c r="G22" s="7">
        <v>438</v>
      </c>
      <c r="H22" s="7">
        <v>18</v>
      </c>
      <c r="I22" s="7">
        <v>474</v>
      </c>
      <c r="J22" s="7">
        <v>16</v>
      </c>
      <c r="K22" s="7">
        <v>10</v>
      </c>
      <c r="L22" s="7">
        <v>0</v>
      </c>
      <c r="M22" s="7">
        <v>22</v>
      </c>
      <c r="N22" s="5"/>
      <c r="O22" s="5"/>
    </row>
    <row r="23" spans="1:15" x14ac:dyDescent="0.25">
      <c r="A23" s="5"/>
      <c r="B23" s="5" t="s">
        <v>15</v>
      </c>
      <c r="C23" s="7">
        <v>113</v>
      </c>
      <c r="D23" s="7">
        <v>0</v>
      </c>
      <c r="E23" s="7">
        <v>96</v>
      </c>
      <c r="F23" s="7">
        <v>90</v>
      </c>
      <c r="G23" s="7">
        <v>26</v>
      </c>
      <c r="H23" s="7">
        <v>2</v>
      </c>
      <c r="I23" s="7">
        <v>91</v>
      </c>
      <c r="J23" s="7">
        <v>1</v>
      </c>
      <c r="K23" s="7">
        <v>0</v>
      </c>
      <c r="L23" s="7">
        <v>0</v>
      </c>
      <c r="M23" s="7">
        <v>0</v>
      </c>
      <c r="N23" s="5"/>
      <c r="O23" s="5"/>
    </row>
    <row r="24" spans="1:15" x14ac:dyDescent="0.25">
      <c r="A24" s="5"/>
      <c r="B24" s="5" t="s">
        <v>16</v>
      </c>
      <c r="C24" s="7">
        <v>122</v>
      </c>
      <c r="D24" s="7">
        <v>61</v>
      </c>
      <c r="E24" s="7">
        <v>137</v>
      </c>
      <c r="F24" s="7">
        <v>74</v>
      </c>
      <c r="G24" s="7">
        <v>232</v>
      </c>
      <c r="H24" s="7">
        <v>411</v>
      </c>
      <c r="I24" s="7">
        <v>384</v>
      </c>
      <c r="J24" s="7">
        <v>0</v>
      </c>
      <c r="K24" s="7">
        <v>5</v>
      </c>
      <c r="L24" s="7">
        <v>5</v>
      </c>
      <c r="M24" s="7">
        <v>11</v>
      </c>
      <c r="N24" s="5"/>
      <c r="O24" s="5"/>
    </row>
    <row r="25" spans="1:15" x14ac:dyDescent="0.25">
      <c r="A25" s="5"/>
      <c r="B25" s="5" t="s">
        <v>17</v>
      </c>
      <c r="C25" s="7">
        <v>383</v>
      </c>
      <c r="D25" s="7">
        <v>36</v>
      </c>
      <c r="E25" s="7">
        <v>561</v>
      </c>
      <c r="F25" s="7">
        <v>405</v>
      </c>
      <c r="G25" s="7">
        <v>298</v>
      </c>
      <c r="H25" s="7">
        <v>384</v>
      </c>
      <c r="I25" s="7">
        <v>699</v>
      </c>
      <c r="J25" s="7">
        <v>65</v>
      </c>
      <c r="K25" s="7">
        <v>29</v>
      </c>
      <c r="L25" s="7">
        <v>14</v>
      </c>
      <c r="M25" s="7">
        <v>89</v>
      </c>
      <c r="N25" s="5"/>
      <c r="O25" s="5"/>
    </row>
    <row r="26" spans="1:15" x14ac:dyDescent="0.25">
      <c r="A26" s="5"/>
      <c r="B26" s="5" t="s">
        <v>18</v>
      </c>
      <c r="C26" s="7">
        <v>146</v>
      </c>
      <c r="D26" s="7">
        <v>4</v>
      </c>
      <c r="E26" s="7">
        <v>141</v>
      </c>
      <c r="F26" s="7">
        <v>134</v>
      </c>
      <c r="G26" s="7">
        <v>140</v>
      </c>
      <c r="H26" s="7">
        <v>96</v>
      </c>
      <c r="I26" s="7">
        <v>361</v>
      </c>
      <c r="J26" s="7">
        <v>8</v>
      </c>
      <c r="K26" s="7">
        <v>5</v>
      </c>
      <c r="L26" s="7">
        <v>6</v>
      </c>
      <c r="M26" s="7">
        <v>45</v>
      </c>
      <c r="N26" s="5"/>
      <c r="O26" s="5"/>
    </row>
    <row r="27" spans="1:15" x14ac:dyDescent="0.25">
      <c r="A27" s="5"/>
      <c r="B27" s="5" t="s">
        <v>19</v>
      </c>
      <c r="C27" s="7">
        <v>315</v>
      </c>
      <c r="D27" s="7">
        <v>1</v>
      </c>
      <c r="E27" s="7">
        <v>144</v>
      </c>
      <c r="F27" s="7">
        <v>170</v>
      </c>
      <c r="G27" s="7">
        <v>132</v>
      </c>
      <c r="H27" s="7">
        <v>13</v>
      </c>
      <c r="I27" s="7">
        <v>184</v>
      </c>
      <c r="J27" s="7">
        <v>10</v>
      </c>
      <c r="K27" s="7">
        <v>10</v>
      </c>
      <c r="L27" s="7">
        <v>0</v>
      </c>
      <c r="M27" s="7">
        <v>11</v>
      </c>
      <c r="N27" s="5"/>
      <c r="O27" s="5"/>
    </row>
    <row r="28" spans="1:15" x14ac:dyDescent="0.25">
      <c r="A28" s="5"/>
      <c r="B28" s="5" t="s">
        <v>20</v>
      </c>
      <c r="C28" s="7">
        <v>391</v>
      </c>
      <c r="D28" s="7">
        <v>0</v>
      </c>
      <c r="E28" s="7">
        <v>246</v>
      </c>
      <c r="F28" s="7">
        <v>189</v>
      </c>
      <c r="G28" s="7">
        <v>343</v>
      </c>
      <c r="H28" s="7">
        <v>18</v>
      </c>
      <c r="I28" s="7">
        <v>207</v>
      </c>
      <c r="J28" s="7">
        <v>15</v>
      </c>
      <c r="K28" s="7">
        <v>14</v>
      </c>
      <c r="L28" s="7">
        <v>0</v>
      </c>
      <c r="M28" s="7">
        <v>11</v>
      </c>
      <c r="N28" s="5"/>
      <c r="O28" s="5"/>
    </row>
    <row r="29" spans="1:15" x14ac:dyDescent="0.25">
      <c r="A29" s="5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5"/>
      <c r="O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mergeCells count="4">
    <mergeCell ref="J4:M4"/>
    <mergeCell ref="C4:I4"/>
    <mergeCell ref="C5:E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 1</vt:lpstr>
      <vt:lpstr>t 2</vt:lpstr>
      <vt:lpstr>t 3</vt:lpstr>
      <vt:lpstr>t 4</vt:lpstr>
      <vt:lpstr>t 5</vt:lpstr>
      <vt:lpstr>t 6</vt:lpstr>
      <vt:lpstr>t 7</vt:lpstr>
      <vt:lpstr>t 8</vt:lpstr>
      <vt:lpstr>t 9</vt:lpstr>
      <vt:lpstr>t 10</vt:lpstr>
      <vt:lpstr>t 11</vt:lpstr>
      <vt:lpstr>t 12</vt:lpstr>
      <vt:lpstr>t 13</vt:lpstr>
      <vt:lpstr>t 14</vt:lpstr>
      <vt:lpstr>t 15 I</vt:lpstr>
      <vt:lpstr>t 15 II</vt:lpstr>
      <vt:lpstr>t 16 I</vt:lpstr>
      <vt:lpstr>t 16 II</vt:lpstr>
      <vt:lpstr>t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Maja Valentić</cp:lastModifiedBy>
  <dcterms:created xsi:type="dcterms:W3CDTF">2017-05-14T16:02:41Z</dcterms:created>
  <dcterms:modified xsi:type="dcterms:W3CDTF">2023-09-20T14:30:37Z</dcterms:modified>
</cp:coreProperties>
</file>