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ODEM\TENDERI HRVATSKA\2023\Svibanj\HZZO BAT\"/>
    </mc:Choice>
  </mc:AlternateContent>
  <xr:revisionPtr revIDLastSave="0" documentId="13_ncr:1_{54664D42-DBDD-4B17-9DB9-4BA89A4FE5A2}" xr6:coauthVersionLast="47" xr6:coauthVersionMax="47" xr10:uidLastSave="{00000000-0000-0000-0000-000000000000}"/>
  <bookViews>
    <workbookView xWindow="-120" yWindow="-120" windowWidth="29040" windowHeight="15720" xr2:uid="{6EC67191-D2A8-45E6-BF86-AD10D3388A70}"/>
  </bookViews>
  <sheets>
    <sheet name="grupa 1" sheetId="1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9" l="1"/>
  <c r="M10" i="19"/>
  <c r="M9" i="19"/>
  <c r="K8" i="19"/>
  <c r="J8" i="19"/>
  <c r="I8" i="19"/>
  <c r="L8" i="19" l="1"/>
  <c r="M8" i="19" s="1"/>
</calcChain>
</file>

<file path=xl/sharedStrings.xml><?xml version="1.0" encoding="utf-8"?>
<sst xmlns="http://schemas.openxmlformats.org/spreadsheetml/2006/main" count="25" uniqueCount="25">
  <si>
    <t>Jedinica mjere</t>
  </si>
  <si>
    <t>Kom</t>
  </si>
  <si>
    <t>Grupa 1: Brzi antigenski testovi za SarsCov2</t>
  </si>
  <si>
    <t>TROŠKOVNIK</t>
  </si>
  <si>
    <t>Red.br.</t>
  </si>
  <si>
    <t>Naziv i opis predmeta nabave</t>
  </si>
  <si>
    <t>Naziv proizvođača</t>
  </si>
  <si>
    <t xml:space="preserve">Upisati broj stranice kataloga /prospekta/specifikacije/ izjave ovjerene od strane proizvođača ili ovjerenu od strane ovlaštenog zastupnika proizvođača za EU na kojoj je vidljiva tražena tehnička karakteristika </t>
  </si>
  <si>
    <t>Jedinična cijena bez 
PDV-a</t>
  </si>
  <si>
    <t>Stopa 
PDV-a</t>
  </si>
  <si>
    <t>Iznos
PDV-a</t>
  </si>
  <si>
    <t>Jedinična cijena sa 
PDV-om</t>
  </si>
  <si>
    <t>Ukupna 
cijena bez 
PDV-a</t>
  </si>
  <si>
    <t>Ukupan iznos 
PDV-a</t>
  </si>
  <si>
    <t>Ukupna cijena sa 
PDV-om</t>
  </si>
  <si>
    <t>Okvirne potrebe za 1 godinu</t>
  </si>
  <si>
    <t xml:space="preserve">1. </t>
  </si>
  <si>
    <t xml:space="preserve">Evidencijski broj nabave: EVV-ZN 01/23
</t>
  </si>
  <si>
    <t>BRZI ANTIGENSI TESTOVI ZA POTREBE ZRAVSTVENIH USTANOVA U RH</t>
  </si>
  <si>
    <t>Ukupan iznos bez PDV-a</t>
  </si>
  <si>
    <t>Ukupan iznos PDV-a</t>
  </si>
  <si>
    <t>Ukupan iznos sa PDV-om</t>
  </si>
  <si>
    <r>
      <rPr>
        <b/>
        <sz val="9"/>
        <rFont val="Calibri"/>
        <family val="2"/>
        <charset val="238"/>
      </rPr>
      <t>Brzi antigenski testovi za SARS-CoV-2</t>
    </r>
    <r>
      <rPr>
        <sz val="9"/>
        <rFont val="Calibri"/>
        <family val="2"/>
      </rPr>
      <t xml:space="preserve">
-	Test se nalazi u kategoriji A važeće HSC liste (EU health preparedness: A common list of COVID-19 rapid antigen tests and a common standardised set of data to be included in COVID-19 test result certificates).
-	Registriran je barem u 1 zemlji članici EU
- 	Prema uputi proizvođača osjetljivost mora biti minimalno 95% osjetljivost, a specifičnost 98%. 
- 	Neovisna validacija provedena je u barem jednoj od zemalja članica EU i osjetljivost prema validacijskoj studiji minimalno je 90%, a specifičnost 98%  za uzorke s Ct≤25 ili ukupno za neselektivne uzorke osjetljivost ≥80%.
- Test mora biti validiran u EU za uzorke obriska prednjeg nosnog hodnika i/ili ždrijela i/ili nazofarinksa. 
- Ukoliko je test registriran za različite vrste uzoraka, prihvatljiva je samo ona vrsta uzorka za koju je provedena odgovarajuća validacijska studija (prospektivna) sukladno navedenom u HSC listi.
- BAT-ovi sa svim oblicima pohrane pufera su dozvoljeni i mogu biti predmet nabave. Pufer može biti rastočen, alikvotiran za rastakanje te u bočici za rastakanje
- 	Imunokromatografska metoda detekcije, oblik testa: kazeta, vrsta testa: lateral flow
- Skladištenje na sobnoj temperaturi.
- Testovi moraju imati CE-IVD certifikat.Declaration of Conformity. 
- 	Ciljni protein za SC2: nukleokapsidni antigen. 
- 	Prilikom isporuke minimalno trajanje tes je 6  mjeseci</t>
    </r>
  </si>
  <si>
    <t>Shenzhen Lvshiyuan Biotechnology Co., Ltd.</t>
  </si>
  <si>
    <t>Stranica 36. EU Common list of COVID-19 antigen tests pod brojem uređaja (Device ID #) 2109; JRC COVID-19 In Vitro Diagnostic Devices and Test Methods Database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</si>
</sst>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9"/>
      <name val="Calibri"/>
      <family val="2"/>
      <charset val="238"/>
    </font>
    <font>
      <sz val="9"/>
      <name val="Calibri"/>
      <family val="2"/>
    </font>
    <font>
      <b/>
      <sz val="9"/>
      <name val="Calibri"/>
      <family val="2"/>
      <charset val="238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5" fillId="0" borderId="0"/>
    <xf numFmtId="0" fontId="6" fillId="0" borderId="0"/>
    <xf numFmtId="0" fontId="6" fillId="0" borderId="0"/>
    <xf numFmtId="0" fontId="11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vertical="top"/>
    </xf>
    <xf numFmtId="0" fontId="7" fillId="3" borderId="1" xfId="2" applyFont="1" applyFill="1" applyBorder="1" applyAlignment="1">
      <alignment vertical="top" wrapText="1"/>
    </xf>
    <xf numFmtId="3" fontId="10" fillId="0" borderId="1" xfId="0" applyNumberFormat="1" applyFont="1" applyBorder="1" applyAlignment="1">
      <alignment horizontal="center" vertical="top"/>
    </xf>
    <xf numFmtId="0" fontId="0" fillId="0" borderId="1" xfId="0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11" fillId="0" borderId="1" xfId="5" applyBorder="1" applyAlignment="1">
      <alignment vertical="top" wrapText="1"/>
    </xf>
    <xf numFmtId="0" fontId="0" fillId="0" borderId="1" xfId="0" applyBorder="1" applyAlignment="1">
      <alignment vertical="top"/>
    </xf>
    <xf numFmtId="4" fontId="0" fillId="0" borderId="1" xfId="0" applyNumberFormat="1" applyBorder="1" applyAlignment="1">
      <alignment vertical="top"/>
    </xf>
    <xf numFmtId="4" fontId="0" fillId="0" borderId="1" xfId="0" applyNumberFormat="1" applyBorder="1"/>
  </cellXfs>
  <cellStyles count="6">
    <cellStyle name="Hiperveza" xfId="5" builtinId="8"/>
    <cellStyle name="Normal 2" xfId="2" xr:uid="{F23D93E6-407D-4CE4-8DC3-F0E4644D9943}"/>
    <cellStyle name="Normal 4" xfId="4" xr:uid="{ACAAB67E-B6FD-48E5-9DC1-8B5150E7C6E4}"/>
    <cellStyle name="Normal 5" xfId="1" xr:uid="{C37C94BD-DA93-40E6-8AEC-F5A3A213CD96}"/>
    <cellStyle name="Normal 5 2" xfId="3" xr:uid="{7140BEE1-6DD9-4DD5-B259-284FBD5FD51F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vid-19-diagnostics.jrc.ec.europa.eu/devices/detail/21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AD823-A1DC-4A4C-963C-8672637A77B7}">
  <dimension ref="A2:M11"/>
  <sheetViews>
    <sheetView tabSelected="1" workbookViewId="0">
      <selection activeCell="H11" sqref="H11"/>
    </sheetView>
  </sheetViews>
  <sheetFormatPr defaultRowHeight="15" x14ac:dyDescent="0.25"/>
  <cols>
    <col min="1" max="1" width="9.42578125" customWidth="1"/>
    <col min="2" max="2" width="46.28515625" customWidth="1"/>
    <col min="3" max="3" width="7.85546875" customWidth="1"/>
    <col min="4" max="4" width="9.42578125" customWidth="1"/>
    <col min="5" max="5" width="11.28515625" customWidth="1"/>
    <col min="6" max="6" width="34.5703125" customWidth="1"/>
    <col min="7" max="7" width="10.5703125" customWidth="1"/>
    <col min="8" max="8" width="6.42578125" customWidth="1"/>
    <col min="9" max="9" width="7.28515625" customWidth="1"/>
    <col min="10" max="10" width="8" customWidth="1"/>
    <col min="11" max="11" width="10" customWidth="1"/>
    <col min="12" max="12" width="12.28515625" customWidth="1"/>
    <col min="13" max="13" width="11" customWidth="1"/>
    <col min="14" max="24" width="14" customWidth="1"/>
    <col min="25" max="25" width="11" customWidth="1"/>
    <col min="26" max="26" width="21.85546875" customWidth="1"/>
  </cols>
  <sheetData>
    <row r="2" spans="1:13" x14ac:dyDescent="0.25">
      <c r="A2" s="12" t="s">
        <v>17</v>
      </c>
      <c r="B2" s="12"/>
      <c r="C2" s="12"/>
      <c r="D2" s="12"/>
      <c r="E2" s="1"/>
      <c r="F2" s="1"/>
      <c r="G2" s="1"/>
      <c r="H2" s="1"/>
      <c r="I2" s="1"/>
    </row>
    <row r="3" spans="1:13" x14ac:dyDescent="0.25">
      <c r="A3" s="11" t="s">
        <v>18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x14ac:dyDescent="0.2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x14ac:dyDescent="0.25">
      <c r="A5" s="11" t="s">
        <v>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3" x14ac:dyDescent="0.25">
      <c r="A6" s="2"/>
      <c r="B6" s="2"/>
      <c r="C6" s="3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76.5" x14ac:dyDescent="0.25">
      <c r="A7" s="4" t="s">
        <v>4</v>
      </c>
      <c r="B7" s="4" t="s">
        <v>5</v>
      </c>
      <c r="C7" s="5" t="s">
        <v>0</v>
      </c>
      <c r="D7" s="5" t="s">
        <v>15</v>
      </c>
      <c r="E7" s="5" t="s">
        <v>6</v>
      </c>
      <c r="F7" s="5" t="s">
        <v>7</v>
      </c>
      <c r="G7" s="5" t="s">
        <v>8</v>
      </c>
      <c r="H7" s="5" t="s">
        <v>9</v>
      </c>
      <c r="I7" s="5" t="s">
        <v>10</v>
      </c>
      <c r="J7" s="5" t="s">
        <v>11</v>
      </c>
      <c r="K7" s="5" t="s">
        <v>12</v>
      </c>
      <c r="L7" s="5" t="s">
        <v>13</v>
      </c>
      <c r="M7" s="5" t="s">
        <v>14</v>
      </c>
    </row>
    <row r="8" spans="1:13" ht="371.25" customHeight="1" x14ac:dyDescent="0.25">
      <c r="A8" s="6" t="s">
        <v>16</v>
      </c>
      <c r="B8" s="8" t="s">
        <v>22</v>
      </c>
      <c r="C8" s="6" t="s">
        <v>1</v>
      </c>
      <c r="D8" s="9">
        <v>330280</v>
      </c>
      <c r="E8" s="13" t="s">
        <v>23</v>
      </c>
      <c r="F8" s="14" t="s">
        <v>24</v>
      </c>
      <c r="G8" s="15">
        <v>0.28999999999999998</v>
      </c>
      <c r="H8" s="15">
        <v>25</v>
      </c>
      <c r="I8" s="16">
        <f>G8*H8%</f>
        <v>7.2499999999999995E-2</v>
      </c>
      <c r="J8" s="16">
        <f>G8+I8</f>
        <v>0.36249999999999999</v>
      </c>
      <c r="K8" s="16">
        <f>D8*G8</f>
        <v>95781.2</v>
      </c>
      <c r="L8" s="16">
        <f>K8*H8%</f>
        <v>23945.3</v>
      </c>
      <c r="M8" s="16">
        <f>K8+L8</f>
        <v>119726.5</v>
      </c>
    </row>
    <row r="9" spans="1:13" x14ac:dyDescent="0.25">
      <c r="K9" s="10" t="s">
        <v>19</v>
      </c>
      <c r="L9" s="10"/>
      <c r="M9" s="17">
        <f>K8</f>
        <v>95781.2</v>
      </c>
    </row>
    <row r="10" spans="1:13" x14ac:dyDescent="0.25">
      <c r="B10" s="7"/>
      <c r="K10" s="10" t="s">
        <v>20</v>
      </c>
      <c r="L10" s="10"/>
      <c r="M10" s="17">
        <f>L8</f>
        <v>23945.3</v>
      </c>
    </row>
    <row r="11" spans="1:13" x14ac:dyDescent="0.25">
      <c r="K11" s="10" t="s">
        <v>21</v>
      </c>
      <c r="L11" s="10"/>
      <c r="M11" s="17">
        <f>SUM(M9:M10)</f>
        <v>119726.5</v>
      </c>
    </row>
  </sheetData>
  <mergeCells count="7">
    <mergeCell ref="K10:L10"/>
    <mergeCell ref="K11:L11"/>
    <mergeCell ref="A4:M4"/>
    <mergeCell ref="A5:M5"/>
    <mergeCell ref="A2:D2"/>
    <mergeCell ref="A3:M3"/>
    <mergeCell ref="K9:L9"/>
  </mergeCells>
  <hyperlinks>
    <hyperlink ref="F8" r:id="rId1" xr:uid="{C15E96BA-0748-4387-BE45-1CB2297850A3}"/>
  </hyperlinks>
  <pageMargins left="0.70866141732283472" right="0.70866141732283472" top="0.74803149606299213" bottom="0.74803149606299213" header="0.31496062992125984" footer="0.31496062992125984"/>
  <pageSetup paperSize="9" scale="70" pageOrder="overThenDown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grupa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Šinkovec</dc:creator>
  <cp:lastModifiedBy>Božena Nemec</cp:lastModifiedBy>
  <cp:lastPrinted>2023-05-03T09:08:45Z</cp:lastPrinted>
  <dcterms:created xsi:type="dcterms:W3CDTF">2023-03-15T14:24:06Z</dcterms:created>
  <dcterms:modified xsi:type="dcterms:W3CDTF">2023-06-29T08:50:57Z</dcterms:modified>
</cp:coreProperties>
</file>