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žena\Documents\07-2023\HRVATSKI ZAVOD ZA JAVNO ZDRAVSTVO JN\"/>
    </mc:Choice>
  </mc:AlternateContent>
  <xr:revisionPtr revIDLastSave="0" documentId="13_ncr:1_{FB70AF7B-F224-4D9A-9F82-121C7FD09C9A}" xr6:coauthVersionLast="47" xr6:coauthVersionMax="47" xr10:uidLastSave="{00000000-0000-0000-0000-000000000000}"/>
  <bookViews>
    <workbookView xWindow="-108" yWindow="-108" windowWidth="23256" windowHeight="12576" xr2:uid="{CD6A2BA6-1435-48D5-A3A9-F07BCE651CEE}"/>
  </bookViews>
  <sheets>
    <sheet name="GRUPA 7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1" l="1"/>
  <c r="J9" i="1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9" i="11"/>
  <c r="I8" i="11"/>
  <c r="J8" i="11" s="1"/>
  <c r="I7" i="11"/>
  <c r="J7" i="11" s="1"/>
  <c r="K18" i="11"/>
  <c r="K9" i="11"/>
  <c r="L9" i="11" s="1"/>
  <c r="K8" i="11"/>
  <c r="L8" i="11" s="1"/>
  <c r="K19" i="11"/>
  <c r="K17" i="11"/>
  <c r="L17" i="11" s="1"/>
  <c r="K16" i="11"/>
  <c r="L16" i="11" s="1"/>
  <c r="K15" i="11"/>
  <c r="L15" i="11" s="1"/>
  <c r="K14" i="11"/>
  <c r="L14" i="11" s="1"/>
  <c r="K13" i="11"/>
  <c r="L13" i="11" s="1"/>
  <c r="K12" i="11"/>
  <c r="M12" i="11" s="1"/>
  <c r="K11" i="11"/>
  <c r="K10" i="11"/>
  <c r="K7" i="11"/>
  <c r="L7" i="11" s="1"/>
  <c r="L10" i="11" l="1"/>
  <c r="M21" i="11" s="1"/>
  <c r="L18" i="11"/>
  <c r="M18" i="11" s="1"/>
  <c r="L11" i="11"/>
  <c r="M11" i="11" s="1"/>
  <c r="L19" i="11"/>
  <c r="M19" i="11" s="1"/>
  <c r="M13" i="11"/>
  <c r="M14" i="11"/>
  <c r="M7" i="11"/>
  <c r="M15" i="11"/>
  <c r="M8" i="11"/>
  <c r="M16" i="11"/>
  <c r="M9" i="11"/>
  <c r="M17" i="11"/>
  <c r="M20" i="11"/>
  <c r="M10" i="11" l="1"/>
  <c r="M22" i="11" s="1"/>
</calcChain>
</file>

<file path=xl/sharedStrings.xml><?xml version="1.0" encoding="utf-8"?>
<sst xmlns="http://schemas.openxmlformats.org/spreadsheetml/2006/main" count="72" uniqueCount="47">
  <si>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</si>
  <si>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</si>
  <si>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</si>
  <si>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</si>
  <si>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</si>
  <si>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</si>
  <si>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</si>
  <si>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</si>
  <si>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</si>
  <si>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</si>
  <si>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</si>
  <si>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</si>
  <si>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</si>
  <si>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</si>
  <si>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</si>
  <si>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</si>
  <si>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</si>
  <si>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</si>
  <si>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</si>
  <si>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Kom</t>
  </si>
  <si>
    <t>Grupa 7:  Sredstva i pribor za održavanje staklenih površina</t>
  </si>
  <si>
    <t>BRISAČ Profesionalni brisač staklenih površina izrađen od inoxa, s izmjenjivom gumom, radne širine 45 cm.</t>
  </si>
  <si>
    <t>SET ZA STAKLA Kombinirani nastavak za pranje i brisanje staklenih površina s navlakom od mikrofibre. Perač dužine 25 cm i brisač dužine 25 cm se mogu koristiti zajedno.</t>
  </si>
  <si>
    <t>NAVLAKA ZA BRISAČ SETA  Zamjenska navlaka od mikrofibre za  brisač seta za stakla</t>
  </si>
  <si>
    <t>Set za pranje stakla u torbi od 35 cm. se sastoji od sljedećih stavki; INOX komplet 35 cm. za pranje staklenih površina x 1, rezervna guma od 35cm. x 1, nosač runa x 1, runo x 2, zglobni adapterski dio sa 2 spojna nastavka različite dužine x 1, teleskopski štap, 4x100cm. x 1,  džepni strugač x 1, rezervni nožići za džepni strugač u pvc spremniku x 5/1</t>
  </si>
  <si>
    <t>GUMA ZA PERAČ PROZORA , prof.linija izdržljiva,  dužina 105 cm</t>
  </si>
  <si>
    <t>NAMAKAČ,-MAČAK, ZA RUČNO PRANJE PROZORA, mora biti iz prof. linije, dužina 45 cm, treba sadržavati navlaku i podlogu ( T nastavak), materijal za podlogu: 100% polietilen
Vlakna : 100% poliakriln, navlaka od mješanih vlakana, mora se moći prati u stroju za pranje rublja</t>
  </si>
  <si>
    <t>REFIL , navlaka zamjenska za namakač-mačak, dužine 35 cm, periv u stroju za rublje, sastav mješana vlakna, kompatibilan sa artiklom NAMAKAČ,-MAČAK, ZA RUČNO PRANJE PROZORA, dužina 35 cm.</t>
  </si>
  <si>
    <t>KANTA ZA PRANJE PROZORA S/BEZ CJEDILOM za 45 cm duge perače prozora, vol. Min. 20 litara, na 4 okretna kotača</t>
  </si>
  <si>
    <t xml:space="preserve">Profi teleskopski štap sa konusom 2 x 150cm. </t>
  </si>
  <si>
    <t>Profi teleskopski štap sa konusom 3 x 250cm.</t>
  </si>
  <si>
    <t>Profi teleskopski štap sa konusom 4 x 300cm.</t>
  </si>
  <si>
    <t>Runo za pranje zidova i stakla, cca 30cm sa pripadajućim nosačem i štapom sa produživom ručkom</t>
  </si>
  <si>
    <t>kom</t>
  </si>
  <si>
    <t xml:space="preserve">INOX komplet za pranje stakla 35 cm </t>
  </si>
  <si>
    <t>LEWI</t>
  </si>
  <si>
    <t>EXIVE</t>
  </si>
  <si>
    <t>PONGAL</t>
  </si>
  <si>
    <t>EXIVE/PONGAL</t>
  </si>
  <si>
    <t xml:space="preserve">IPC </t>
  </si>
  <si>
    <t xml:space="preserve"> KATALOG STRANICA 2.</t>
  </si>
  <si>
    <t>KATALOG STRANICA 2.</t>
  </si>
  <si>
    <t>KATALOG STRANICA 1.</t>
  </si>
  <si>
    <t>KATALOG STRANICA 3.</t>
  </si>
  <si>
    <t>KATALOG STRANICA 5.</t>
  </si>
  <si>
    <t>KATALOG STRANIC 3.</t>
  </si>
  <si>
    <t>KATALOG STRANICA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</si>
</sst>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1]_-;\-* #,##0.00\ [$€-1]_-;_-* &quot;-&quot;??\ [$€-1]_-;_-@_-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rgb="FF333399"/>
      <name val="Times New Roman"/>
      <family val="2"/>
      <charset val="238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3" borderId="2" applyAlignment="0" applyProtection="0"/>
    <xf numFmtId="43" fontId="12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0" fontId="0" fillId="0" borderId="3" xfId="0" applyBorder="1"/>
    <xf numFmtId="164" fontId="0" fillId="0" borderId="1" xfId="5" applyNumberFormat="1" applyFont="1" applyBorder="1"/>
    <xf numFmtId="164" fontId="0" fillId="0" borderId="1" xfId="0" applyNumberFormat="1" applyBorder="1"/>
    <xf numFmtId="164" fontId="0" fillId="0" borderId="3" xfId="0" applyNumberFormat="1" applyBorder="1"/>
    <xf numFmtId="2" fontId="0" fillId="0" borderId="1" xfId="0" applyNumberFormat="1" applyBorder="1"/>
    <xf numFmtId="0" fontId="9" fillId="0" borderId="1" xfId="0" applyFont="1" applyBorder="1" applyAlignment="1">
      <alignment wrapText="1"/>
    </xf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</cellXfs>
  <cellStyles count="6">
    <cellStyle name="Normal 5" xfId="1" xr:uid="{13A76897-F436-473D-B445-43FA492951A9}"/>
    <cellStyle name="Normalno" xfId="0" builtinId="0"/>
    <cellStyle name="Normalno 2" xfId="2" xr:uid="{6E2FF6B5-C7C3-4B06-ABCC-79D2A3A061E3}"/>
    <cellStyle name="Normalno 5" xfId="3" xr:uid="{F22B07A0-3CD2-4589-A329-AA8E7E2F5190}"/>
    <cellStyle name="TableStyleLight1" xfId="4" xr:uid="{EA49B0CD-9689-427E-BDC7-FC9D85E9053A}"/>
    <cellStyle name="Zarez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B97-5554-49C8-9399-CD73E9DE2937}">
  <dimension ref="A1:M22"/>
  <sheetViews>
    <sheetView tabSelected="1" topLeftCell="A5" workbookViewId="0">
      <selection activeCell="F19" sqref="F19"/>
    </sheetView>
  </sheetViews>
  <sheetFormatPr defaultRowHeight="14.4"/>
  <cols>
    <col min="1" max="1" width="6.44140625" customWidth="1"/>
    <col min="2" max="2" width="40.109375" customWidth="1"/>
    <col min="4" max="4" width="11.33203125" customWidth="1"/>
    <col min="5" max="5" width="16.33203125" customWidth="1"/>
    <col min="6" max="6" width="36.5546875" customWidth="1"/>
    <col min="10" max="10" width="11" customWidth="1"/>
    <col min="11" max="11" width="11.5546875" customWidth="1"/>
    <col min="12" max="12" width="10.88671875" customWidth="1"/>
    <col min="13" max="13" width="12.109375" customWidth="1"/>
  </cols>
  <sheetData>
    <row r="1" spans="1:13">
      <c r="A1" s="23" t="s">
        <v>13</v>
      </c>
      <c r="B1" s="23"/>
      <c r="C1" s="23"/>
      <c r="D1" s="23"/>
      <c r="E1" s="3"/>
      <c r="F1" s="3"/>
      <c r="G1" s="3"/>
      <c r="H1" s="3"/>
      <c r="I1" s="3"/>
    </row>
    <row r="2" spans="1:13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>
      <c r="A4" s="24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>
      <c r="A5" s="4"/>
      <c r="B5" s="4"/>
      <c r="C5" s="5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82.8">
      <c r="A6" s="6" t="s">
        <v>2</v>
      </c>
      <c r="B6" s="6" t="s">
        <v>3</v>
      </c>
      <c r="C6" s="7" t="s">
        <v>0</v>
      </c>
      <c r="D6" s="7" t="s">
        <v>15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</row>
    <row r="7" spans="1:13" ht="67.5" customHeight="1">
      <c r="A7" s="2">
        <v>1</v>
      </c>
      <c r="B7" s="8" t="s">
        <v>21</v>
      </c>
      <c r="C7" s="12" t="s">
        <v>19</v>
      </c>
      <c r="D7" s="21">
        <v>196</v>
      </c>
      <c r="E7" s="22" t="s">
        <v>37</v>
      </c>
      <c r="F7" s="25" t="s">
        <v>42</v>
      </c>
      <c r="G7" s="18">
        <v>11</v>
      </c>
      <c r="H7" s="20">
        <v>0.25</v>
      </c>
      <c r="I7" s="1">
        <f>SUM(G7*0.25)</f>
        <v>2.75</v>
      </c>
      <c r="J7" s="18">
        <f>SUM(G7+I7)</f>
        <v>13.75</v>
      </c>
      <c r="K7" s="15">
        <f>(D7*G7)</f>
        <v>2156</v>
      </c>
      <c r="L7" s="16">
        <f>SUM(K7*0.25)</f>
        <v>539</v>
      </c>
      <c r="M7" s="16">
        <f t="shared" ref="M7:M19" si="0">SUM(K7+L7)</f>
        <v>2695</v>
      </c>
    </row>
    <row r="8" spans="1:13" ht="66" customHeight="1">
      <c r="A8" s="2">
        <v>2</v>
      </c>
      <c r="B8" s="8" t="s">
        <v>22</v>
      </c>
      <c r="C8" s="12" t="s">
        <v>19</v>
      </c>
      <c r="D8" s="21">
        <v>124</v>
      </c>
      <c r="E8" s="22" t="s">
        <v>39</v>
      </c>
      <c r="F8" s="25" t="s">
        <v>42</v>
      </c>
      <c r="G8" s="18">
        <v>19.5</v>
      </c>
      <c r="H8" s="20">
        <v>0.25</v>
      </c>
      <c r="I8" s="18">
        <f t="shared" ref="I8:I19" si="1">SUM(G8*0.25)</f>
        <v>4.875</v>
      </c>
      <c r="J8" s="18">
        <f t="shared" ref="J8:J19" si="2">SUM(G8+I8)</f>
        <v>24.375</v>
      </c>
      <c r="K8" s="15">
        <f>(D8*G8)</f>
        <v>2418</v>
      </c>
      <c r="L8" s="16">
        <f t="shared" ref="L8:L19" si="3">SUM(K8*0.25)</f>
        <v>604.5</v>
      </c>
      <c r="M8" s="16">
        <f t="shared" si="0"/>
        <v>3022.5</v>
      </c>
    </row>
    <row r="9" spans="1:13" ht="39" customHeight="1">
      <c r="A9" s="2">
        <v>3</v>
      </c>
      <c r="B9" s="19" t="s">
        <v>23</v>
      </c>
      <c r="C9" s="12" t="s">
        <v>19</v>
      </c>
      <c r="D9" s="21">
        <v>262</v>
      </c>
      <c r="E9" s="22" t="s">
        <v>36</v>
      </c>
      <c r="F9" s="25" t="s">
        <v>41</v>
      </c>
      <c r="G9" s="18">
        <v>2.65</v>
      </c>
      <c r="H9" s="20">
        <v>0.25</v>
      </c>
      <c r="I9" s="18">
        <f t="shared" si="1"/>
        <v>0.66249999999999998</v>
      </c>
      <c r="J9" s="18">
        <f t="shared" si="2"/>
        <v>3.3125</v>
      </c>
      <c r="K9" s="15">
        <f>(D9*G9)</f>
        <v>694.3</v>
      </c>
      <c r="L9" s="16">
        <f t="shared" si="3"/>
        <v>173.57499999999999</v>
      </c>
      <c r="M9" s="16">
        <f t="shared" si="0"/>
        <v>867.875</v>
      </c>
    </row>
    <row r="10" spans="1:13" ht="110.4">
      <c r="A10" s="2">
        <v>4</v>
      </c>
      <c r="B10" s="8" t="s">
        <v>24</v>
      </c>
      <c r="C10" s="12" t="s">
        <v>19</v>
      </c>
      <c r="D10" s="21">
        <v>84</v>
      </c>
      <c r="E10" s="22" t="s">
        <v>35</v>
      </c>
      <c r="F10" s="25" t="s">
        <v>41</v>
      </c>
      <c r="G10" s="18">
        <v>105</v>
      </c>
      <c r="H10" s="20">
        <v>0.25</v>
      </c>
      <c r="I10" s="1">
        <f t="shared" si="1"/>
        <v>26.25</v>
      </c>
      <c r="J10" s="18">
        <f t="shared" si="2"/>
        <v>131.25</v>
      </c>
      <c r="K10" s="16">
        <f t="shared" ref="K10:K18" si="4">(D10*G10)</f>
        <v>8820</v>
      </c>
      <c r="L10" s="16">
        <f t="shared" si="3"/>
        <v>2205</v>
      </c>
      <c r="M10" s="16">
        <f t="shared" si="0"/>
        <v>11025</v>
      </c>
    </row>
    <row r="11" spans="1:13" ht="27.6">
      <c r="A11" s="2">
        <v>5</v>
      </c>
      <c r="B11" s="8" t="s">
        <v>25</v>
      </c>
      <c r="C11" s="12" t="s">
        <v>19</v>
      </c>
      <c r="D11" s="21">
        <v>124</v>
      </c>
      <c r="E11" s="22" t="s">
        <v>35</v>
      </c>
      <c r="F11" s="25" t="s">
        <v>40</v>
      </c>
      <c r="G11" s="18">
        <v>3.95</v>
      </c>
      <c r="H11" s="20">
        <v>0.25</v>
      </c>
      <c r="I11" s="18">
        <f t="shared" si="1"/>
        <v>0.98750000000000004</v>
      </c>
      <c r="J11" s="18">
        <f t="shared" si="2"/>
        <v>4.9375</v>
      </c>
      <c r="K11" s="16">
        <f t="shared" si="4"/>
        <v>489.8</v>
      </c>
      <c r="L11" s="16">
        <f t="shared" si="3"/>
        <v>122.45</v>
      </c>
      <c r="M11" s="16">
        <f t="shared" si="0"/>
        <v>612.25</v>
      </c>
    </row>
    <row r="12" spans="1:13" ht="96.6">
      <c r="A12" s="2">
        <v>6</v>
      </c>
      <c r="B12" s="8" t="s">
        <v>26</v>
      </c>
      <c r="C12" s="12" t="s">
        <v>19</v>
      </c>
      <c r="D12" s="21">
        <v>74</v>
      </c>
      <c r="E12" s="22" t="s">
        <v>38</v>
      </c>
      <c r="F12" s="25" t="s">
        <v>41</v>
      </c>
      <c r="G12" s="18">
        <v>9</v>
      </c>
      <c r="H12" s="20">
        <v>0.25</v>
      </c>
      <c r="I12" s="1">
        <f t="shared" si="1"/>
        <v>2.25</v>
      </c>
      <c r="J12" s="18">
        <f t="shared" si="2"/>
        <v>11.25</v>
      </c>
      <c r="K12" s="16">
        <f t="shared" si="4"/>
        <v>666</v>
      </c>
      <c r="L12" s="16">
        <f t="shared" si="3"/>
        <v>166.5</v>
      </c>
      <c r="M12" s="16">
        <f t="shared" si="0"/>
        <v>832.5</v>
      </c>
    </row>
    <row r="13" spans="1:13" ht="69">
      <c r="A13" s="2">
        <v>7</v>
      </c>
      <c r="B13" s="9" t="s">
        <v>27</v>
      </c>
      <c r="C13" s="12" t="s">
        <v>19</v>
      </c>
      <c r="D13" s="21">
        <v>136</v>
      </c>
      <c r="E13" s="22" t="s">
        <v>37</v>
      </c>
      <c r="F13" s="25" t="s">
        <v>43</v>
      </c>
      <c r="G13" s="18">
        <v>4.5</v>
      </c>
      <c r="H13" s="20">
        <v>0.25</v>
      </c>
      <c r="I13" s="1">
        <f t="shared" si="1"/>
        <v>1.125</v>
      </c>
      <c r="J13" s="18">
        <f t="shared" si="2"/>
        <v>5.625</v>
      </c>
      <c r="K13" s="16">
        <f t="shared" si="4"/>
        <v>612</v>
      </c>
      <c r="L13" s="16">
        <f t="shared" si="3"/>
        <v>153</v>
      </c>
      <c r="M13" s="16">
        <f t="shared" si="0"/>
        <v>765</v>
      </c>
    </row>
    <row r="14" spans="1:13" ht="41.4">
      <c r="A14" s="2">
        <v>8</v>
      </c>
      <c r="B14" s="8" t="s">
        <v>28</v>
      </c>
      <c r="C14" s="12" t="s">
        <v>19</v>
      </c>
      <c r="D14" s="21">
        <v>58</v>
      </c>
      <c r="E14" s="22" t="s">
        <v>37</v>
      </c>
      <c r="F14" s="25" t="s">
        <v>45</v>
      </c>
      <c r="G14" s="18">
        <v>30</v>
      </c>
      <c r="H14" s="20">
        <v>0.25</v>
      </c>
      <c r="I14" s="1">
        <f t="shared" si="1"/>
        <v>7.5</v>
      </c>
      <c r="J14" s="18">
        <f t="shared" si="2"/>
        <v>37.5</v>
      </c>
      <c r="K14" s="16">
        <f t="shared" si="4"/>
        <v>1740</v>
      </c>
      <c r="L14" s="16">
        <f t="shared" si="3"/>
        <v>435</v>
      </c>
      <c r="M14" s="16">
        <f t="shared" si="0"/>
        <v>2175</v>
      </c>
    </row>
    <row r="15" spans="1:13">
      <c r="A15" s="2">
        <v>9</v>
      </c>
      <c r="B15" s="8" t="s">
        <v>29</v>
      </c>
      <c r="C15" s="12" t="s">
        <v>19</v>
      </c>
      <c r="D15" s="21">
        <v>144</v>
      </c>
      <c r="E15" s="22" t="s">
        <v>36</v>
      </c>
      <c r="F15" s="25" t="s">
        <v>43</v>
      </c>
      <c r="G15" s="18">
        <v>15</v>
      </c>
      <c r="H15" s="20">
        <v>0.25</v>
      </c>
      <c r="I15" s="1">
        <f t="shared" si="1"/>
        <v>3.75</v>
      </c>
      <c r="J15" s="18">
        <f t="shared" si="2"/>
        <v>18.75</v>
      </c>
      <c r="K15" s="16">
        <f t="shared" si="4"/>
        <v>2160</v>
      </c>
      <c r="L15" s="16">
        <f t="shared" si="3"/>
        <v>540</v>
      </c>
      <c r="M15" s="16">
        <f t="shared" si="0"/>
        <v>2700</v>
      </c>
    </row>
    <row r="16" spans="1:13">
      <c r="A16" s="2">
        <v>10</v>
      </c>
      <c r="B16" s="13" t="s">
        <v>30</v>
      </c>
      <c r="C16" s="11" t="s">
        <v>19</v>
      </c>
      <c r="D16" s="21">
        <v>46</v>
      </c>
      <c r="E16" s="22" t="s">
        <v>35</v>
      </c>
      <c r="F16" s="25" t="s">
        <v>46</v>
      </c>
      <c r="G16" s="18">
        <v>59</v>
      </c>
      <c r="H16" s="20">
        <v>0.25</v>
      </c>
      <c r="I16" s="1">
        <f t="shared" si="1"/>
        <v>14.75</v>
      </c>
      <c r="J16" s="18">
        <f t="shared" si="2"/>
        <v>73.75</v>
      </c>
      <c r="K16" s="16">
        <f t="shared" si="4"/>
        <v>2714</v>
      </c>
      <c r="L16" s="16">
        <f t="shared" si="3"/>
        <v>678.5</v>
      </c>
      <c r="M16" s="16">
        <f t="shared" si="0"/>
        <v>3392.5</v>
      </c>
    </row>
    <row r="17" spans="1:13">
      <c r="A17" s="2">
        <v>11</v>
      </c>
      <c r="B17" s="13" t="s">
        <v>31</v>
      </c>
      <c r="C17" s="11" t="s">
        <v>19</v>
      </c>
      <c r="D17" s="21">
        <v>42</v>
      </c>
      <c r="E17" s="22" t="s">
        <v>35</v>
      </c>
      <c r="F17" s="25" t="s">
        <v>46</v>
      </c>
      <c r="G17" s="18">
        <v>99</v>
      </c>
      <c r="H17" s="20">
        <v>0.25</v>
      </c>
      <c r="I17" s="1">
        <f t="shared" si="1"/>
        <v>24.75</v>
      </c>
      <c r="J17" s="18">
        <f t="shared" si="2"/>
        <v>123.75</v>
      </c>
      <c r="K17" s="16">
        <f t="shared" si="4"/>
        <v>4158</v>
      </c>
      <c r="L17" s="16">
        <f t="shared" si="3"/>
        <v>1039.5</v>
      </c>
      <c r="M17" s="16">
        <f t="shared" si="0"/>
        <v>5197.5</v>
      </c>
    </row>
    <row r="18" spans="1:13" ht="41.4">
      <c r="A18" s="2">
        <v>21</v>
      </c>
      <c r="B18" s="10" t="s">
        <v>32</v>
      </c>
      <c r="C18" s="11" t="s">
        <v>33</v>
      </c>
      <c r="D18" s="21">
        <v>220</v>
      </c>
      <c r="E18" s="22" t="s">
        <v>36</v>
      </c>
      <c r="F18" s="25" t="s">
        <v>46</v>
      </c>
      <c r="G18" s="18">
        <v>16</v>
      </c>
      <c r="H18" s="20">
        <v>0.25</v>
      </c>
      <c r="I18" s="18">
        <f t="shared" si="1"/>
        <v>4</v>
      </c>
      <c r="J18" s="18">
        <f t="shared" si="2"/>
        <v>20</v>
      </c>
      <c r="K18" s="16">
        <f t="shared" si="4"/>
        <v>3520</v>
      </c>
      <c r="L18" s="16">
        <f t="shared" si="3"/>
        <v>880</v>
      </c>
      <c r="M18" s="16">
        <f t="shared" si="0"/>
        <v>4400</v>
      </c>
    </row>
    <row r="19" spans="1:13">
      <c r="A19" s="2">
        <v>22</v>
      </c>
      <c r="B19" s="10" t="s">
        <v>34</v>
      </c>
      <c r="C19" s="11" t="s">
        <v>19</v>
      </c>
      <c r="D19" s="21">
        <v>80</v>
      </c>
      <c r="E19" s="22" t="s">
        <v>37</v>
      </c>
      <c r="F19" s="25" t="s">
        <v>44</v>
      </c>
      <c r="G19" s="18">
        <v>9.9499999999999993</v>
      </c>
      <c r="H19" s="20">
        <v>0.25</v>
      </c>
      <c r="I19" s="18">
        <f t="shared" si="1"/>
        <v>2.4874999999999998</v>
      </c>
      <c r="J19" s="18">
        <f t="shared" si="2"/>
        <v>12.4375</v>
      </c>
      <c r="K19" s="16">
        <f>(D19*G19)</f>
        <v>796</v>
      </c>
      <c r="L19" s="16">
        <f t="shared" si="3"/>
        <v>199</v>
      </c>
      <c r="M19" s="16">
        <f t="shared" si="0"/>
        <v>995</v>
      </c>
    </row>
    <row r="20" spans="1:13">
      <c r="K20" s="14" t="s">
        <v>16</v>
      </c>
      <c r="L20" s="14"/>
      <c r="M20" s="17">
        <f>SUM(K7:K199)</f>
        <v>30944.1</v>
      </c>
    </row>
    <row r="21" spans="1:13">
      <c r="K21" s="1" t="s">
        <v>17</v>
      </c>
      <c r="L21" s="1"/>
      <c r="M21" s="16">
        <f>SUM(L7:L22)</f>
        <v>7736.0249999999996</v>
      </c>
    </row>
    <row r="22" spans="1:13">
      <c r="K22" s="1" t="s">
        <v>18</v>
      </c>
      <c r="L22" s="1"/>
      <c r="M22" s="16">
        <f>SUM(M7:M19)</f>
        <v>38680.125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Božena Salaj</cp:lastModifiedBy>
  <cp:lastPrinted>2023-07-11T20:30:32Z</cp:lastPrinted>
  <dcterms:created xsi:type="dcterms:W3CDTF">2022-11-12T08:13:50Z</dcterms:created>
  <dcterms:modified xsi:type="dcterms:W3CDTF">2023-07-13T19:39:11Z</dcterms:modified>
</cp:coreProperties>
</file>