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2550" yWindow="2550" windowWidth="21600" windowHeight="11385"/>
  </bookViews>
  <sheets>
    <sheet name="Grupa 12" sheetId="1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1" i="11"/>
  <c r="M20"/>
  <c r="M19"/>
  <c r="M8"/>
  <c r="M9"/>
  <c r="M10"/>
  <c r="M11"/>
  <c r="M12"/>
  <c r="M13"/>
  <c r="M14"/>
  <c r="M15"/>
  <c r="M16"/>
  <c r="M17"/>
  <c r="M18"/>
  <c r="L8"/>
  <c r="L9"/>
  <c r="L10"/>
  <c r="L11"/>
  <c r="L12"/>
  <c r="L13"/>
  <c r="L14"/>
  <c r="L15"/>
  <c r="L16"/>
  <c r="L17"/>
  <c r="L18"/>
  <c r="K8"/>
  <c r="K9"/>
  <c r="K10"/>
  <c r="K11"/>
  <c r="K12"/>
  <c r="K13"/>
  <c r="K14"/>
  <c r="K15"/>
  <c r="K16"/>
  <c r="K17"/>
  <c r="K18"/>
  <c r="J8"/>
  <c r="J9"/>
  <c r="J10"/>
  <c r="J11"/>
  <c r="J12"/>
  <c r="J13"/>
  <c r="J14"/>
  <c r="J15"/>
  <c r="J16"/>
  <c r="J17"/>
  <c r="J18"/>
  <c r="I8"/>
  <c r="I9"/>
  <c r="I10"/>
  <c r="I11"/>
  <c r="I12"/>
  <c r="I13"/>
  <c r="I14"/>
  <c r="I15"/>
  <c r="I16"/>
  <c r="I17"/>
  <c r="I18"/>
  <c r="M7"/>
  <c r="L7"/>
  <c r="K7"/>
  <c r="J7"/>
  <c r="I7"/>
</calcChain>
</file>

<file path=xl/sharedStrings.xml><?xml version="1.0" encoding="utf-8"?>
<sst xmlns="http://schemas.openxmlformats.org/spreadsheetml/2006/main" count="79" uniqueCount="57">
  <si>
    <t>Jedinica mjere</t>
  </si>
  <si>
    <t>TROŠKOVNIK</t>
  </si>
  <si>
    <t>Red.br.</t>
  </si>
  <si>
    <t>Naziv i opis predmeta nabave</t>
  </si>
  <si>
    <t>Naziv proizvođača</t>
  </si>
  <si>
    <t xml:space="preserve">Upisati broj stranice kataloga /prospekta/specifikacije/ izjave ovjerene od strane proizvođača ili ovjerenu od strane ovlaštenog zastupnika proizvođača za EU na kojoj je vidljiva tražena tehnička karakteristika </t>
  </si>
  <si>
    <t>Jedinična cijena bez 
PDV-a</t>
  </si>
  <si>
    <t>Stopa 
PDV-a</t>
  </si>
  <si>
    <t>Iznos
PDV-a</t>
  </si>
  <si>
    <t>Jedinična cijena sa 
PDV-om</t>
  </si>
  <si>
    <t>Ukupna 
cijena bez 
PDV-a</t>
  </si>
  <si>
    <t>Ukupan iznos 
PDV-a</t>
  </si>
  <si>
    <t>Ukupna cijena sa 
PDV-om</t>
  </si>
  <si>
    <t xml:space="preserve">Evidencijski broj nabave: EVV-ZN 02/23
</t>
  </si>
  <si>
    <t>OPREMA I SREDSTVA ZA ČIŠĆENJE I ODRŽAVANJE  ZA POTREBE ZRAVSTVENIH USTANOVA U RH</t>
  </si>
  <si>
    <t>Okvirne potrebe za 2 godinG</t>
  </si>
  <si>
    <t>Ukupan iznos bez PDV-a</t>
  </si>
  <si>
    <t>Ukupan iznos PDV-a</t>
  </si>
  <si>
    <t>Ukupan iznos sa PDV-om</t>
  </si>
  <si>
    <t>Grupa 12 : Posude za infektivni otpad</t>
  </si>
  <si>
    <t>1.</t>
  </si>
  <si>
    <t xml:space="preserve">Posuda za infektivni otpad a 12 l:plastični materijal obojen pigmentima bez kadmija i drugih metala, tijelo posude žute boje; crvenim poklopac koji je moguće konačno hermetički zatvoriti; poklopac za dnevnu upotrebu s privremenim zatvaranjem; posude moraju biti neprobojne i sigurne od razlijevanja tekućine
</t>
  </si>
  <si>
    <t>kom</t>
  </si>
  <si>
    <t xml:space="preserve">Posuda za infektivni otpad a 2 l: plastični materijal obojen pigmentima bez kadmija i drugih metala, tijelo posude žute boje; crvenim poklopac koji je moguće konačno hermetički zatvoriti; poklopac za dnevnu upotrebu s privremenim zatvaranjem; posude moraju biti neprobojne i sigurne od razlijevanja tekućine
</t>
  </si>
  <si>
    <t>3.</t>
  </si>
  <si>
    <t xml:space="preserve">Posuda za infektivni otpad a 0,8 l: plastični materijal obojen pigmentima bez kadmija i drugih metala, tijelo posude žute boje; crvenim poklopac koji je moguće konačno hermetički zatvoriti; poklopac za dnevnu upotrebu s privremenim zatvaranjem; posude moraju biti neprobojne i sigurne od razlijevanja tekućine
</t>
  </si>
  <si>
    <t>4.</t>
  </si>
  <si>
    <t>Posuda za infektivni otpad 2,5 l, plastična žuta  s crvenim poklopcem</t>
  </si>
  <si>
    <t>5.</t>
  </si>
  <si>
    <t>Posuda za infektivni otpad 1 l, plastična žuta  s crvenim poklopcem</t>
  </si>
  <si>
    <t>6.</t>
  </si>
  <si>
    <t>7.</t>
  </si>
  <si>
    <t>Posuda za infektivni otpad 6 l, plastična žuta  s crvenim poklopcem</t>
  </si>
  <si>
    <t>8.</t>
  </si>
  <si>
    <t>Posuda za infektivni otpad 6 l, dim. 20X20 četvrtasti, plastična žuta  s crvenim poklopcem</t>
  </si>
  <si>
    <t>9.</t>
  </si>
  <si>
    <t xml:space="preserve">Posuda za infektivni otpad a 0,7 l:plastični materijal obojen pigmentima bez kadmija i drugih metala, tijelo posude žute boje; crvenim poklopac koji je moguće konačno hermetički zatvoriti; poklopac za dnevnu upotrebu s privremenim zatvaranjem; posude moraju biti neprobojne i sigurne od razlijevanja tekućine
</t>
  </si>
  <si>
    <t>10.</t>
  </si>
  <si>
    <t xml:space="preserve">Posuda za infektivni otpad a 1,5 l:plastični materijal obojen pigmentima bez kadmija i drugih metala, tijelo posude žute boje; crvenim poklopac koji je moguće konačno hermetički zatvoriti; poklopac za dnevnu upotrebu s privremenim zatvaranjem; posude moraju biti neprobojne i sigurne od razlijevanja tekućine
</t>
  </si>
  <si>
    <t>11.</t>
  </si>
  <si>
    <t xml:space="preserve">Posuda za infektivni otpad a 20 l:plastični materijal obojen pigmentima bez kadmija i drugih metala, tijelo posude bijele boje; crvenim poklopac koji je moguće konačno hermetički zatvoriti; poklopac za dnevnu upotrebu s privremenim zatvaranjem; posude moraju biti neprobojne i sigurne od razlijevanja tekućine
</t>
  </si>
  <si>
    <t>12.</t>
  </si>
  <si>
    <t xml:space="preserve">Posuda za infektivni otpad a 60 l:plastični materijal obojen pigmentima bez kadmija i drugih metala, tijelo posude žute boje; žuti poklopac koji je moguće konačno hermetički zatvoriti; posude moraju biti neprobojne i sigurne od razlijevanja tekućine
</t>
  </si>
  <si>
    <t>Posuda za infektivni otpad 5 l, plastična žuta  s crvenim poklopcem</t>
  </si>
  <si>
    <t>PREPLAM doo</t>
  </si>
  <si>
    <t>str.1-11/11</t>
  </si>
  <si>
    <t>KETER ITALIA spa</t>
  </si>
  <si>
    <t>str.1/10</t>
  </si>
  <si>
    <t>str.2/10</t>
  </si>
  <si>
    <t>str.3/10</t>
  </si>
  <si>
    <t>str.4/10</t>
  </si>
  <si>
    <t>str.5/10</t>
  </si>
  <si>
    <t>str.6/10</t>
  </si>
  <si>
    <t>str.7/10</t>
  </si>
  <si>
    <t>str.8/10</t>
  </si>
  <si>
    <t>str.9/10</t>
  </si>
  <si>
    <t>str.10/10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</si>
</sst>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5"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rgb="FF333399"/>
      <name val="Times New Roman"/>
      <family val="2"/>
      <charset val="238"/>
    </font>
    <font>
      <sz val="10"/>
      <color rgb="FF000000"/>
      <name val="Calibri"/>
      <family val="2"/>
      <charset val="1"/>
    </font>
    <font>
      <sz val="10"/>
      <name val="Calibri"/>
      <family val="2"/>
      <charset val="238"/>
    </font>
    <font>
      <sz val="10"/>
      <name val="Calibri"/>
      <family val="2"/>
      <charset val="1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92D05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8" fillId="3" borderId="2" applyAlignment="0" applyProtection="0"/>
    <xf numFmtId="43" fontId="13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3" fontId="0" fillId="0" borderId="1" xfId="0" applyNumberFormat="1" applyBorder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center"/>
    </xf>
    <xf numFmtId="0" fontId="14" fillId="0" borderId="1" xfId="0" applyFont="1" applyBorder="1" applyAlignment="1">
      <alignment horizontal="center"/>
    </xf>
    <xf numFmtId="2" fontId="0" fillId="0" borderId="1" xfId="0" applyNumberFormat="1" applyBorder="1"/>
    <xf numFmtId="2" fontId="14" fillId="0" borderId="1" xfId="0" applyNumberFormat="1" applyFont="1" applyBorder="1" applyAlignment="1">
      <alignment horizontal="center"/>
    </xf>
    <xf numFmtId="2" fontId="0" fillId="0" borderId="0" xfId="0" applyNumberFormat="1"/>
    <xf numFmtId="2" fontId="4" fillId="0" borderId="0" xfId="0" applyNumberFormat="1" applyFont="1"/>
    <xf numFmtId="2" fontId="6" fillId="2" borderId="1" xfId="0" applyNumberFormat="1" applyFont="1" applyFill="1" applyBorder="1" applyAlignment="1">
      <alignment horizontal="left" vertical="center" wrapText="1"/>
    </xf>
    <xf numFmtId="10" fontId="4" fillId="0" borderId="0" xfId="0" applyNumberFormat="1" applyFont="1"/>
    <xf numFmtId="10" fontId="6" fillId="2" borderId="1" xfId="0" applyNumberFormat="1" applyFont="1" applyFill="1" applyBorder="1" applyAlignment="1">
      <alignment horizontal="left" vertical="center" wrapText="1"/>
    </xf>
    <xf numFmtId="10" fontId="14" fillId="0" borderId="1" xfId="0" applyNumberFormat="1" applyFont="1" applyBorder="1" applyAlignment="1">
      <alignment horizontal="center"/>
    </xf>
    <xf numFmtId="10" fontId="0" fillId="0" borderId="0" xfId="0" applyNumberFormat="1"/>
    <xf numFmtId="43" fontId="14" fillId="0" borderId="1" xfId="5" applyFont="1" applyBorder="1"/>
    <xf numFmtId="43" fontId="14" fillId="0" borderId="1" xfId="5" applyFont="1" applyBorder="1" applyAlignment="1">
      <alignment horizontal="center"/>
    </xf>
  </cellXfs>
  <cellStyles count="6">
    <cellStyle name="Comma" xfId="5" builtinId="3"/>
    <cellStyle name="Normal" xfId="0" builtinId="0"/>
    <cellStyle name="Normal 5" xfId="1"/>
    <cellStyle name="Normalno 2" xfId="2"/>
    <cellStyle name="Normalno 5" xfId="3"/>
    <cellStyle name="TableStyleLight1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1"/>
  <sheetViews>
    <sheetView tabSelected="1" topLeftCell="A10" workbookViewId="0">
      <selection activeCell="G17" sqref="G17"/>
    </sheetView>
  </sheetViews>
  <sheetFormatPr defaultRowHeight="15"/>
  <cols>
    <col min="1" max="1" width="6.42578125" customWidth="1"/>
    <col min="2" max="2" width="40.140625" customWidth="1"/>
    <col min="4" max="4" width="11.28515625" customWidth="1"/>
    <col min="5" max="5" width="16.28515625" customWidth="1"/>
    <col min="6" max="6" width="36.5703125" customWidth="1"/>
    <col min="8" max="8" width="9.140625" style="30"/>
    <col min="9" max="9" width="9.140625" style="24"/>
    <col min="10" max="10" width="11" style="24" customWidth="1"/>
    <col min="11" max="11" width="13.5703125" style="24" customWidth="1"/>
    <col min="12" max="12" width="13.7109375" style="24" customWidth="1"/>
    <col min="13" max="13" width="15.140625" style="24" customWidth="1"/>
    <col min="15" max="15" width="9.5703125" bestFit="1" customWidth="1"/>
  </cols>
  <sheetData>
    <row r="1" spans="1:13">
      <c r="A1" s="19" t="s">
        <v>13</v>
      </c>
      <c r="B1" s="19"/>
      <c r="C1" s="19"/>
      <c r="D1" s="19"/>
      <c r="E1" s="1"/>
      <c r="F1" s="1"/>
      <c r="G1" s="1"/>
      <c r="H1" s="27"/>
      <c r="I1" s="25"/>
    </row>
    <row r="2" spans="1:13">
      <c r="A2" s="20" t="s">
        <v>14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3">
      <c r="A3" s="20" t="s">
        <v>1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3">
      <c r="A4" s="20" t="s">
        <v>19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>
      <c r="A5" s="2"/>
      <c r="B5" s="2"/>
      <c r="C5" s="3"/>
      <c r="D5" s="1"/>
      <c r="E5" s="1"/>
      <c r="F5" s="1"/>
      <c r="G5" s="1"/>
      <c r="H5" s="27"/>
      <c r="I5" s="25"/>
      <c r="J5" s="25"/>
      <c r="K5" s="25"/>
      <c r="L5" s="25"/>
      <c r="M5" s="25"/>
    </row>
    <row r="6" spans="1:13" ht="76.5">
      <c r="A6" s="4" t="s">
        <v>2</v>
      </c>
      <c r="B6" s="4" t="s">
        <v>3</v>
      </c>
      <c r="C6" s="5" t="s">
        <v>0</v>
      </c>
      <c r="D6" s="5" t="s">
        <v>15</v>
      </c>
      <c r="E6" s="5" t="s">
        <v>4</v>
      </c>
      <c r="F6" s="5" t="s">
        <v>5</v>
      </c>
      <c r="G6" s="5" t="s">
        <v>6</v>
      </c>
      <c r="H6" s="28" t="s">
        <v>7</v>
      </c>
      <c r="I6" s="26" t="s">
        <v>8</v>
      </c>
      <c r="J6" s="26" t="s">
        <v>9</v>
      </c>
      <c r="K6" s="26" t="s">
        <v>10</v>
      </c>
      <c r="L6" s="26" t="s">
        <v>11</v>
      </c>
      <c r="M6" s="26" t="s">
        <v>12</v>
      </c>
    </row>
    <row r="7" spans="1:13" ht="76.5" customHeight="1">
      <c r="A7" s="6" t="s">
        <v>20</v>
      </c>
      <c r="B7" s="7" t="s">
        <v>21</v>
      </c>
      <c r="C7" s="8" t="s">
        <v>22</v>
      </c>
      <c r="D7" s="18">
        <v>15600</v>
      </c>
      <c r="E7" s="21" t="s">
        <v>46</v>
      </c>
      <c r="F7" s="21" t="s">
        <v>54</v>
      </c>
      <c r="G7" s="23">
        <v>2.5</v>
      </c>
      <c r="H7" s="29">
        <v>0.25</v>
      </c>
      <c r="I7" s="32">
        <f>G7*H7</f>
        <v>0.625</v>
      </c>
      <c r="J7" s="32">
        <f>G7+(G7*H7)</f>
        <v>3.125</v>
      </c>
      <c r="K7" s="32">
        <f>D7*G7</f>
        <v>39000</v>
      </c>
      <c r="L7" s="32">
        <f>K7*H7</f>
        <v>9750</v>
      </c>
      <c r="M7" s="32">
        <f>K7+(K7*H7)</f>
        <v>48750</v>
      </c>
    </row>
    <row r="8" spans="1:13" ht="24" customHeight="1">
      <c r="A8" s="6">
        <v>2</v>
      </c>
      <c r="B8" s="7" t="s">
        <v>23</v>
      </c>
      <c r="C8" s="8" t="s">
        <v>22</v>
      </c>
      <c r="D8" s="18">
        <v>54280</v>
      </c>
      <c r="E8" s="21" t="s">
        <v>46</v>
      </c>
      <c r="F8" s="21" t="s">
        <v>52</v>
      </c>
      <c r="G8" s="21">
        <v>0.57999999999999996</v>
      </c>
      <c r="H8" s="29">
        <v>0.25</v>
      </c>
      <c r="I8" s="32">
        <f t="shared" ref="I8:I18" si="0">G8*H8</f>
        <v>0.14499999999999999</v>
      </c>
      <c r="J8" s="32">
        <f t="shared" ref="J8:J18" si="1">G8+(G8*H8)</f>
        <v>0.72499999999999998</v>
      </c>
      <c r="K8" s="32">
        <f t="shared" ref="K8:K18" si="2">D8*G8</f>
        <v>31482.399999999998</v>
      </c>
      <c r="L8" s="32">
        <f t="shared" ref="L8:L18" si="3">K8*H8</f>
        <v>7870.5999999999995</v>
      </c>
      <c r="M8" s="32">
        <f t="shared" ref="M8:M18" si="4">K8+(K8*H8)</f>
        <v>39353</v>
      </c>
    </row>
    <row r="9" spans="1:13" ht="102">
      <c r="A9" s="6" t="s">
        <v>24</v>
      </c>
      <c r="B9" s="7" t="s">
        <v>25</v>
      </c>
      <c r="C9" s="8" t="s">
        <v>22</v>
      </c>
      <c r="D9" s="18">
        <v>900</v>
      </c>
      <c r="E9" s="21" t="s">
        <v>46</v>
      </c>
      <c r="F9" s="21" t="s">
        <v>48</v>
      </c>
      <c r="G9" s="21">
        <v>0.45</v>
      </c>
      <c r="H9" s="29">
        <v>0.25</v>
      </c>
      <c r="I9" s="32">
        <f t="shared" si="0"/>
        <v>0.1125</v>
      </c>
      <c r="J9" s="32">
        <f t="shared" si="1"/>
        <v>0.5625</v>
      </c>
      <c r="K9" s="32">
        <f t="shared" si="2"/>
        <v>405</v>
      </c>
      <c r="L9" s="32">
        <f t="shared" si="3"/>
        <v>101.25</v>
      </c>
      <c r="M9" s="32">
        <f t="shared" si="4"/>
        <v>506.25</v>
      </c>
    </row>
    <row r="10" spans="1:13" ht="25.5">
      <c r="A10" s="9" t="s">
        <v>26</v>
      </c>
      <c r="B10" s="10" t="s">
        <v>27</v>
      </c>
      <c r="C10" s="11" t="s">
        <v>22</v>
      </c>
      <c r="D10" s="18">
        <v>12000</v>
      </c>
      <c r="E10" s="21" t="s">
        <v>46</v>
      </c>
      <c r="F10" s="21" t="s">
        <v>53</v>
      </c>
      <c r="G10" s="21">
        <v>0.74</v>
      </c>
      <c r="H10" s="29">
        <v>0.25</v>
      </c>
      <c r="I10" s="32">
        <f t="shared" si="0"/>
        <v>0.185</v>
      </c>
      <c r="J10" s="32">
        <f t="shared" si="1"/>
        <v>0.92500000000000004</v>
      </c>
      <c r="K10" s="32">
        <f t="shared" si="2"/>
        <v>8880</v>
      </c>
      <c r="L10" s="32">
        <f t="shared" si="3"/>
        <v>2220</v>
      </c>
      <c r="M10" s="32">
        <f t="shared" si="4"/>
        <v>11100</v>
      </c>
    </row>
    <row r="11" spans="1:13" ht="25.5">
      <c r="A11" s="9" t="s">
        <v>28</v>
      </c>
      <c r="B11" s="12" t="s">
        <v>29</v>
      </c>
      <c r="C11" s="11" t="s">
        <v>22</v>
      </c>
      <c r="D11" s="18">
        <v>1600</v>
      </c>
      <c r="E11" s="21" t="s">
        <v>46</v>
      </c>
      <c r="F11" s="21" t="s">
        <v>49</v>
      </c>
      <c r="G11" s="21">
        <v>0.44</v>
      </c>
      <c r="H11" s="29">
        <v>0.25</v>
      </c>
      <c r="I11" s="32">
        <f t="shared" si="0"/>
        <v>0.11</v>
      </c>
      <c r="J11" s="32">
        <f t="shared" si="1"/>
        <v>0.55000000000000004</v>
      </c>
      <c r="K11" s="32">
        <f t="shared" si="2"/>
        <v>704</v>
      </c>
      <c r="L11" s="32">
        <f t="shared" si="3"/>
        <v>176</v>
      </c>
      <c r="M11" s="32">
        <f t="shared" si="4"/>
        <v>880</v>
      </c>
    </row>
    <row r="12" spans="1:13" ht="25.5">
      <c r="A12" s="9" t="s">
        <v>30</v>
      </c>
      <c r="B12" s="12" t="s">
        <v>43</v>
      </c>
      <c r="C12" s="11" t="s">
        <v>22</v>
      </c>
      <c r="D12" s="18">
        <v>1600</v>
      </c>
      <c r="E12" s="21" t="s">
        <v>46</v>
      </c>
      <c r="F12" s="21" t="s">
        <v>56</v>
      </c>
      <c r="G12" s="21">
        <v>0.95</v>
      </c>
      <c r="H12" s="29">
        <v>0.25</v>
      </c>
      <c r="I12" s="32">
        <f t="shared" si="0"/>
        <v>0.23749999999999999</v>
      </c>
      <c r="J12" s="32">
        <f t="shared" si="1"/>
        <v>1.1875</v>
      </c>
      <c r="K12" s="32">
        <f t="shared" si="2"/>
        <v>1520</v>
      </c>
      <c r="L12" s="32">
        <f t="shared" si="3"/>
        <v>380</v>
      </c>
      <c r="M12" s="32">
        <f t="shared" si="4"/>
        <v>1900</v>
      </c>
    </row>
    <row r="13" spans="1:13" ht="25.5">
      <c r="A13" s="9" t="s">
        <v>31</v>
      </c>
      <c r="B13" s="12" t="s">
        <v>32</v>
      </c>
      <c r="C13" s="11" t="s">
        <v>22</v>
      </c>
      <c r="D13" s="18">
        <v>460</v>
      </c>
      <c r="E13" s="21" t="s">
        <v>46</v>
      </c>
      <c r="F13" s="21" t="s">
        <v>51</v>
      </c>
      <c r="G13" s="21">
        <v>1.07</v>
      </c>
      <c r="H13" s="29">
        <v>0.25</v>
      </c>
      <c r="I13" s="32">
        <f t="shared" si="0"/>
        <v>0.26750000000000002</v>
      </c>
      <c r="J13" s="32">
        <f t="shared" si="1"/>
        <v>1.3375000000000001</v>
      </c>
      <c r="K13" s="32">
        <f t="shared" si="2"/>
        <v>492.20000000000005</v>
      </c>
      <c r="L13" s="32">
        <f t="shared" si="3"/>
        <v>123.05000000000001</v>
      </c>
      <c r="M13" s="32">
        <f t="shared" si="4"/>
        <v>615.25</v>
      </c>
    </row>
    <row r="14" spans="1:13" ht="25.5">
      <c r="A14" s="9" t="s">
        <v>33</v>
      </c>
      <c r="B14" s="12" t="s">
        <v>34</v>
      </c>
      <c r="C14" s="11" t="s">
        <v>22</v>
      </c>
      <c r="D14" s="18">
        <v>5600</v>
      </c>
      <c r="E14" s="21" t="s">
        <v>46</v>
      </c>
      <c r="F14" s="21" t="s">
        <v>51</v>
      </c>
      <c r="G14" s="21">
        <v>1.07</v>
      </c>
      <c r="H14" s="29">
        <v>0.25</v>
      </c>
      <c r="I14" s="32">
        <f t="shared" si="0"/>
        <v>0.26750000000000002</v>
      </c>
      <c r="J14" s="32">
        <f t="shared" si="1"/>
        <v>1.3375000000000001</v>
      </c>
      <c r="K14" s="32">
        <f t="shared" si="2"/>
        <v>5992</v>
      </c>
      <c r="L14" s="32">
        <f t="shared" si="3"/>
        <v>1498</v>
      </c>
      <c r="M14" s="32">
        <f t="shared" si="4"/>
        <v>7490</v>
      </c>
    </row>
    <row r="15" spans="1:13" ht="102">
      <c r="A15" s="9" t="s">
        <v>35</v>
      </c>
      <c r="B15" s="13" t="s">
        <v>36</v>
      </c>
      <c r="C15" s="14" t="s">
        <v>22</v>
      </c>
      <c r="D15" s="18">
        <v>600</v>
      </c>
      <c r="E15" s="21" t="s">
        <v>46</v>
      </c>
      <c r="F15" s="21" t="s">
        <v>47</v>
      </c>
      <c r="G15" s="21">
        <v>0.38</v>
      </c>
      <c r="H15" s="29">
        <v>0.25</v>
      </c>
      <c r="I15" s="32">
        <f t="shared" si="0"/>
        <v>9.5000000000000001E-2</v>
      </c>
      <c r="J15" s="32">
        <f t="shared" si="1"/>
        <v>0.47499999999999998</v>
      </c>
      <c r="K15" s="32">
        <f t="shared" si="2"/>
        <v>228</v>
      </c>
      <c r="L15" s="32">
        <f t="shared" si="3"/>
        <v>57</v>
      </c>
      <c r="M15" s="32">
        <f t="shared" si="4"/>
        <v>285</v>
      </c>
    </row>
    <row r="16" spans="1:13" ht="102">
      <c r="A16" s="9" t="s">
        <v>37</v>
      </c>
      <c r="B16" s="13" t="s">
        <v>38</v>
      </c>
      <c r="C16" s="14" t="s">
        <v>22</v>
      </c>
      <c r="D16" s="18">
        <v>1000</v>
      </c>
      <c r="E16" s="21" t="s">
        <v>46</v>
      </c>
      <c r="F16" s="21" t="s">
        <v>50</v>
      </c>
      <c r="G16" s="23">
        <v>0.5</v>
      </c>
      <c r="H16" s="29">
        <v>0.25</v>
      </c>
      <c r="I16" s="32">
        <f t="shared" si="0"/>
        <v>0.125</v>
      </c>
      <c r="J16" s="32">
        <f t="shared" si="1"/>
        <v>0.625</v>
      </c>
      <c r="K16" s="32">
        <f t="shared" si="2"/>
        <v>500</v>
      </c>
      <c r="L16" s="32">
        <f t="shared" si="3"/>
        <v>125</v>
      </c>
      <c r="M16" s="32">
        <f t="shared" si="4"/>
        <v>625</v>
      </c>
    </row>
    <row r="17" spans="1:15" ht="102">
      <c r="A17" s="9" t="s">
        <v>39</v>
      </c>
      <c r="B17" s="15" t="s">
        <v>40</v>
      </c>
      <c r="C17" s="16" t="s">
        <v>22</v>
      </c>
      <c r="D17" s="18">
        <v>20000</v>
      </c>
      <c r="E17" s="21" t="s">
        <v>44</v>
      </c>
      <c r="F17" s="21" t="s">
        <v>45</v>
      </c>
      <c r="G17" s="21">
        <v>3.51</v>
      </c>
      <c r="H17" s="29">
        <v>0.25</v>
      </c>
      <c r="I17" s="32">
        <f t="shared" si="0"/>
        <v>0.87749999999999995</v>
      </c>
      <c r="J17" s="32">
        <f t="shared" si="1"/>
        <v>4.3874999999999993</v>
      </c>
      <c r="K17" s="32">
        <f t="shared" si="2"/>
        <v>70200</v>
      </c>
      <c r="L17" s="32">
        <f t="shared" si="3"/>
        <v>17550</v>
      </c>
      <c r="M17" s="32">
        <f t="shared" si="4"/>
        <v>87750</v>
      </c>
    </row>
    <row r="18" spans="1:15" ht="89.25">
      <c r="A18" s="9" t="s">
        <v>41</v>
      </c>
      <c r="B18" s="15" t="s">
        <v>42</v>
      </c>
      <c r="C18" s="17" t="s">
        <v>22</v>
      </c>
      <c r="D18" s="18">
        <v>3000</v>
      </c>
      <c r="E18" s="21" t="s">
        <v>46</v>
      </c>
      <c r="F18" s="21" t="s">
        <v>55</v>
      </c>
      <c r="G18" s="23">
        <v>6.2</v>
      </c>
      <c r="H18" s="29">
        <v>0.25</v>
      </c>
      <c r="I18" s="32">
        <f t="shared" si="0"/>
        <v>1.55</v>
      </c>
      <c r="J18" s="32">
        <f t="shared" si="1"/>
        <v>7.75</v>
      </c>
      <c r="K18" s="32">
        <f t="shared" si="2"/>
        <v>18600</v>
      </c>
      <c r="L18" s="32">
        <f t="shared" si="3"/>
        <v>4650</v>
      </c>
      <c r="M18" s="32">
        <f t="shared" si="4"/>
        <v>23250</v>
      </c>
    </row>
    <row r="19" spans="1:15">
      <c r="K19" s="22" t="s">
        <v>16</v>
      </c>
      <c r="L19" s="22"/>
      <c r="M19" s="31">
        <f>SUM(K7:K18)</f>
        <v>178003.59999999998</v>
      </c>
    </row>
    <row r="20" spans="1:15">
      <c r="K20" s="22" t="s">
        <v>17</v>
      </c>
      <c r="L20" s="22"/>
      <c r="M20" s="31">
        <f>SUM(L7:L18)</f>
        <v>44500.899999999994</v>
      </c>
    </row>
    <row r="21" spans="1:15">
      <c r="K21" s="22" t="s">
        <v>18</v>
      </c>
      <c r="L21" s="22"/>
      <c r="M21" s="31">
        <f>SUM(M7:M18)</f>
        <v>222504.5</v>
      </c>
      <c r="O21" s="24"/>
    </row>
  </sheetData>
  <mergeCells count="4">
    <mergeCell ref="A1:D1"/>
    <mergeCell ref="A2:M2"/>
    <mergeCell ref="A3:M3"/>
    <mergeCell ref="A4:M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Grupa 12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Šinkovec</dc:creator>
  <cp:lastModifiedBy>sprostran</cp:lastModifiedBy>
  <cp:lastPrinted>2023-07-12T09:11:04Z</cp:lastPrinted>
  <dcterms:created xsi:type="dcterms:W3CDTF">2022-11-12T08:13:50Z</dcterms:created>
  <dcterms:modified xsi:type="dcterms:W3CDTF">2023-07-12T09:12:28Z</dcterms:modified>
</cp:coreProperties>
</file>