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75" yWindow="3675" windowWidth="21600" windowHeight="11385"/>
  </bookViews>
  <sheets>
    <sheet name="GRUPA 6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1" l="1"/>
  <c r="M14" i="11"/>
  <c r="L14" i="11" s="1"/>
  <c r="M16" i="11"/>
  <c r="L16" i="11" s="1"/>
  <c r="M19" i="11"/>
  <c r="L19" i="11" s="1"/>
  <c r="M20" i="11"/>
  <c r="L20" i="11" s="1"/>
  <c r="M29" i="11"/>
  <c r="L29" i="11" s="1"/>
  <c r="M36" i="11"/>
  <c r="L36" i="11" s="1"/>
  <c r="M37" i="11"/>
  <c r="L37" i="11" s="1"/>
  <c r="M41" i="11"/>
  <c r="L41" i="11" s="1"/>
  <c r="M46" i="11"/>
  <c r="L46" i="11" s="1"/>
  <c r="M47" i="11"/>
  <c r="L47" i="11" s="1"/>
  <c r="M68" i="11"/>
  <c r="L68" i="11" s="1"/>
  <c r="M69" i="11"/>
  <c r="L69" i="11" s="1"/>
  <c r="M70" i="11"/>
  <c r="L70" i="11" s="1"/>
  <c r="M72" i="11"/>
  <c r="L72" i="11" s="1"/>
  <c r="M75" i="11"/>
  <c r="L75" i="11" s="1"/>
  <c r="M7" i="11"/>
  <c r="K8" i="11"/>
  <c r="M8" i="11" s="1"/>
  <c r="L8" i="11" s="1"/>
  <c r="K9" i="11"/>
  <c r="M9" i="11" s="1"/>
  <c r="L9" i="11" s="1"/>
  <c r="K10" i="11"/>
  <c r="M10" i="11" s="1"/>
  <c r="L10" i="11" s="1"/>
  <c r="K11" i="11"/>
  <c r="M11" i="11" s="1"/>
  <c r="L11" i="11" s="1"/>
  <c r="K12" i="11"/>
  <c r="M12" i="11" s="1"/>
  <c r="L12" i="11" s="1"/>
  <c r="K13" i="11"/>
  <c r="K14" i="11"/>
  <c r="K15" i="11"/>
  <c r="M15" i="11" s="1"/>
  <c r="L15" i="11" s="1"/>
  <c r="K16" i="11"/>
  <c r="K17" i="11"/>
  <c r="M17" i="11" s="1"/>
  <c r="L17" i="11" s="1"/>
  <c r="K18" i="11"/>
  <c r="M18" i="11" s="1"/>
  <c r="L18" i="11" s="1"/>
  <c r="K19" i="11"/>
  <c r="K20" i="11"/>
  <c r="K21" i="11"/>
  <c r="M21" i="11" s="1"/>
  <c r="L21" i="11" s="1"/>
  <c r="K22" i="11"/>
  <c r="M22" i="11" s="1"/>
  <c r="L22" i="11" s="1"/>
  <c r="K23" i="11"/>
  <c r="M23" i="11" s="1"/>
  <c r="L23" i="11" s="1"/>
  <c r="K24" i="11"/>
  <c r="M24" i="11" s="1"/>
  <c r="L24" i="11" s="1"/>
  <c r="K25" i="11"/>
  <c r="M25" i="11" s="1"/>
  <c r="L25" i="11" s="1"/>
  <c r="K26" i="11"/>
  <c r="M26" i="11" s="1"/>
  <c r="L26" i="11" s="1"/>
  <c r="K27" i="11"/>
  <c r="M27" i="11" s="1"/>
  <c r="L27" i="11" s="1"/>
  <c r="K28" i="11"/>
  <c r="M28" i="11" s="1"/>
  <c r="L28" i="11" s="1"/>
  <c r="K29" i="11"/>
  <c r="K30" i="11"/>
  <c r="M30" i="11" s="1"/>
  <c r="L30" i="11" s="1"/>
  <c r="K31" i="11"/>
  <c r="M31" i="11" s="1"/>
  <c r="L31" i="11" s="1"/>
  <c r="K32" i="11"/>
  <c r="M32" i="11" s="1"/>
  <c r="L32" i="11" s="1"/>
  <c r="K33" i="11"/>
  <c r="M33" i="11" s="1"/>
  <c r="L33" i="11" s="1"/>
  <c r="K34" i="11"/>
  <c r="M34" i="11" s="1"/>
  <c r="L34" i="11" s="1"/>
  <c r="K35" i="11"/>
  <c r="M35" i="11" s="1"/>
  <c r="L35" i="11" s="1"/>
  <c r="K36" i="11"/>
  <c r="K37" i="11"/>
  <c r="K38" i="11"/>
  <c r="M38" i="11" s="1"/>
  <c r="L38" i="11" s="1"/>
  <c r="K39" i="11"/>
  <c r="M39" i="11" s="1"/>
  <c r="L39" i="11" s="1"/>
  <c r="K40" i="11"/>
  <c r="M40" i="11" s="1"/>
  <c r="L40" i="11" s="1"/>
  <c r="K41" i="11"/>
  <c r="K42" i="11"/>
  <c r="M42" i="11" s="1"/>
  <c r="L42" i="11" s="1"/>
  <c r="K43" i="11"/>
  <c r="M43" i="11" s="1"/>
  <c r="L43" i="11" s="1"/>
  <c r="K44" i="11"/>
  <c r="M44" i="11" s="1"/>
  <c r="L44" i="11" s="1"/>
  <c r="K45" i="11"/>
  <c r="M45" i="11" s="1"/>
  <c r="L45" i="11" s="1"/>
  <c r="K46" i="11"/>
  <c r="K47" i="11"/>
  <c r="K48" i="11"/>
  <c r="M48" i="11" s="1"/>
  <c r="L48" i="11" s="1"/>
  <c r="K49" i="11"/>
  <c r="M49" i="11" s="1"/>
  <c r="L49" i="11" s="1"/>
  <c r="K50" i="11"/>
  <c r="M50" i="11" s="1"/>
  <c r="L50" i="11" s="1"/>
  <c r="K51" i="11"/>
  <c r="M51" i="11" s="1"/>
  <c r="L51" i="11" s="1"/>
  <c r="K52" i="11"/>
  <c r="M52" i="11" s="1"/>
  <c r="L52" i="11" s="1"/>
  <c r="K53" i="11"/>
  <c r="M53" i="11" s="1"/>
  <c r="L53" i="11" s="1"/>
  <c r="K54" i="11"/>
  <c r="M54" i="11" s="1"/>
  <c r="L54" i="11" s="1"/>
  <c r="K55" i="11"/>
  <c r="M55" i="11" s="1"/>
  <c r="L55" i="11" s="1"/>
  <c r="K56" i="11"/>
  <c r="M56" i="11" s="1"/>
  <c r="L56" i="11" s="1"/>
  <c r="K57" i="11"/>
  <c r="M57" i="11" s="1"/>
  <c r="L57" i="11" s="1"/>
  <c r="K58" i="11"/>
  <c r="M58" i="11" s="1"/>
  <c r="L58" i="11" s="1"/>
  <c r="K59" i="11"/>
  <c r="M59" i="11" s="1"/>
  <c r="L59" i="11" s="1"/>
  <c r="K60" i="11"/>
  <c r="M60" i="11" s="1"/>
  <c r="L60" i="11" s="1"/>
  <c r="K61" i="11"/>
  <c r="M61" i="11" s="1"/>
  <c r="L61" i="11" s="1"/>
  <c r="K62" i="11"/>
  <c r="M62" i="11" s="1"/>
  <c r="L62" i="11" s="1"/>
  <c r="K63" i="11"/>
  <c r="M63" i="11" s="1"/>
  <c r="L63" i="11" s="1"/>
  <c r="K64" i="11"/>
  <c r="M64" i="11" s="1"/>
  <c r="L64" i="11" s="1"/>
  <c r="K65" i="11"/>
  <c r="M65" i="11" s="1"/>
  <c r="L65" i="11" s="1"/>
  <c r="K66" i="11"/>
  <c r="M66" i="11" s="1"/>
  <c r="L66" i="11" s="1"/>
  <c r="K67" i="11"/>
  <c r="M67" i="11" s="1"/>
  <c r="L67" i="11" s="1"/>
  <c r="K68" i="11"/>
  <c r="K69" i="11"/>
  <c r="K70" i="11"/>
  <c r="K71" i="11"/>
  <c r="M71" i="11" s="1"/>
  <c r="L71" i="11" s="1"/>
  <c r="K72" i="11"/>
  <c r="K73" i="11"/>
  <c r="M73" i="11" s="1"/>
  <c r="L73" i="11" s="1"/>
  <c r="K74" i="11"/>
  <c r="M74" i="11" s="1"/>
  <c r="L74" i="11" s="1"/>
  <c r="K75" i="11"/>
  <c r="K76" i="11"/>
  <c r="M76" i="11" s="1"/>
  <c r="L76" i="11" s="1"/>
  <c r="K77" i="11"/>
  <c r="M77" i="11" s="1"/>
  <c r="L77" i="11" s="1"/>
  <c r="K7" i="11"/>
  <c r="I47" i="11"/>
  <c r="I54" i="11"/>
  <c r="I69" i="11"/>
  <c r="I70" i="11"/>
  <c r="I72" i="11"/>
  <c r="I75" i="11"/>
  <c r="I7" i="11"/>
  <c r="J55" i="11"/>
  <c r="I55" i="11" s="1"/>
  <c r="J54" i="11"/>
  <c r="J8" i="11"/>
  <c r="I8" i="11" s="1"/>
  <c r="J9" i="11"/>
  <c r="I9" i="11" s="1"/>
  <c r="J10" i="11"/>
  <c r="I10" i="11" s="1"/>
  <c r="J11" i="11"/>
  <c r="I11" i="11" s="1"/>
  <c r="J12" i="11"/>
  <c r="I12" i="11" s="1"/>
  <c r="J13" i="11"/>
  <c r="I13" i="11" s="1"/>
  <c r="J14" i="11"/>
  <c r="I14" i="11" s="1"/>
  <c r="J15" i="11"/>
  <c r="I15" i="11" s="1"/>
  <c r="J16" i="11"/>
  <c r="I16" i="11" s="1"/>
  <c r="J17" i="11"/>
  <c r="I17" i="11" s="1"/>
  <c r="J18" i="11"/>
  <c r="I18" i="11" s="1"/>
  <c r="J19" i="11"/>
  <c r="I19" i="11" s="1"/>
  <c r="J20" i="11"/>
  <c r="I20" i="11" s="1"/>
  <c r="J21" i="11"/>
  <c r="I21" i="11" s="1"/>
  <c r="J22" i="11"/>
  <c r="I22" i="11" s="1"/>
  <c r="J23" i="11"/>
  <c r="I23" i="11" s="1"/>
  <c r="J24" i="11"/>
  <c r="I24" i="11" s="1"/>
  <c r="J25" i="11"/>
  <c r="I25" i="11" s="1"/>
  <c r="J26" i="11"/>
  <c r="I26" i="11" s="1"/>
  <c r="J27" i="11"/>
  <c r="I27" i="11" s="1"/>
  <c r="J28" i="11"/>
  <c r="I28" i="11" s="1"/>
  <c r="J29" i="11"/>
  <c r="I29" i="11" s="1"/>
  <c r="J30" i="11"/>
  <c r="I30" i="11" s="1"/>
  <c r="J31" i="11"/>
  <c r="I31" i="11" s="1"/>
  <c r="J32" i="11"/>
  <c r="I32" i="11" s="1"/>
  <c r="J33" i="11"/>
  <c r="I33" i="11" s="1"/>
  <c r="J34" i="11"/>
  <c r="I34" i="11" s="1"/>
  <c r="J35" i="11"/>
  <c r="I35" i="11" s="1"/>
  <c r="J36" i="11"/>
  <c r="I36" i="11" s="1"/>
  <c r="J37" i="11"/>
  <c r="I37" i="11" s="1"/>
  <c r="J38" i="11"/>
  <c r="I38" i="11" s="1"/>
  <c r="J39" i="11"/>
  <c r="I39" i="11" s="1"/>
  <c r="J40" i="11"/>
  <c r="I40" i="11" s="1"/>
  <c r="J41" i="11"/>
  <c r="I41" i="11" s="1"/>
  <c r="J42" i="11"/>
  <c r="I42" i="11" s="1"/>
  <c r="J43" i="11"/>
  <c r="I43" i="11" s="1"/>
  <c r="J44" i="11"/>
  <c r="I44" i="11" s="1"/>
  <c r="J45" i="11"/>
  <c r="I45" i="11" s="1"/>
  <c r="J46" i="11"/>
  <c r="I46" i="11" s="1"/>
  <c r="J47" i="11"/>
  <c r="J48" i="11"/>
  <c r="I48" i="11" s="1"/>
  <c r="J49" i="11"/>
  <c r="I49" i="11" s="1"/>
  <c r="J50" i="11"/>
  <c r="I50" i="11" s="1"/>
  <c r="J51" i="11"/>
  <c r="I51" i="11" s="1"/>
  <c r="J52" i="11"/>
  <c r="I52" i="11" s="1"/>
  <c r="J53" i="11"/>
  <c r="I53" i="11" s="1"/>
  <c r="J56" i="11"/>
  <c r="I56" i="11" s="1"/>
  <c r="J57" i="11"/>
  <c r="I57" i="11" s="1"/>
  <c r="J58" i="11"/>
  <c r="I58" i="11" s="1"/>
  <c r="J59" i="11"/>
  <c r="I59" i="11" s="1"/>
  <c r="J60" i="11"/>
  <c r="I60" i="11" s="1"/>
  <c r="J61" i="11"/>
  <c r="I61" i="11" s="1"/>
  <c r="J62" i="11"/>
  <c r="I62" i="11" s="1"/>
  <c r="J63" i="11"/>
  <c r="I63" i="11" s="1"/>
  <c r="J64" i="11"/>
  <c r="I64" i="11" s="1"/>
  <c r="J65" i="11"/>
  <c r="I65" i="11" s="1"/>
  <c r="J66" i="11"/>
  <c r="I66" i="11" s="1"/>
  <c r="J67" i="11"/>
  <c r="I67" i="11" s="1"/>
  <c r="J68" i="11"/>
  <c r="I68" i="11" s="1"/>
  <c r="J69" i="11"/>
  <c r="J70" i="11"/>
  <c r="J71" i="11"/>
  <c r="I71" i="11" s="1"/>
  <c r="J72" i="11"/>
  <c r="J73" i="11"/>
  <c r="I73" i="11" s="1"/>
  <c r="J74" i="11"/>
  <c r="I74" i="11" s="1"/>
  <c r="J75" i="11"/>
  <c r="J76" i="11"/>
  <c r="I76" i="11" s="1"/>
  <c r="J77" i="11"/>
  <c r="I77" i="11" s="1"/>
  <c r="J7" i="11"/>
  <c r="M79" i="11" l="1"/>
  <c r="M78" i="11"/>
  <c r="M13" i="11"/>
  <c r="L13" i="11" s="1"/>
  <c r="M80" i="11" l="1"/>
</calcChain>
</file>

<file path=xl/sharedStrings.xml><?xml version="1.0" encoding="utf-8"?>
<sst xmlns="http://schemas.openxmlformats.org/spreadsheetml/2006/main" count="304" uniqueCount="188">
  <si>
    <t>Jedinica mjere</t>
  </si>
  <si>
    <t>TROŠKOVNIK</t>
  </si>
  <si>
    <t>Red.br.</t>
  </si>
  <si>
    <t>Naziv i opis predmeta nabave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</si>
  <si>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</si>
  <si>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</si>
  <si>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</si>
  <si>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</si>
  <si>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</si>
  <si>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</si>
  <si>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</si>
  <si>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</si>
  <si>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</si>
  <si>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 xml:space="preserve">Evidencijski broj nabave: EVV-ZN 02/23
</t>
  </si>
  <si>
    <t>OPREMA I SREDSTVA ZA ČIŠĆENJE I ODRŽAVANJE  ZA POTREBE ZRAVSTVENIH USTANOVA U RH</t>
  </si>
  <si>
    <t>Okvirne potrebe za 2 godinG</t>
  </si>
  <si>
    <t>Ukupan iznos bez PDV-a</t>
  </si>
  <si>
    <t>Ukupan iznos PDV-a</t>
  </si>
  <si>
    <t>Ukupan iznos sa PDV-om</t>
  </si>
  <si>
    <t>Kom</t>
  </si>
  <si>
    <t>Par</t>
  </si>
  <si>
    <t>Grupa 6:  Ostali pribor za čišćenje i održavanje prostora</t>
  </si>
  <si>
    <t>Krpa za pranje poda, bijela, mekana na dodir, lako se ispire, najmanje 65 % pamuk u kombinaciji s viskozom, periva u stroju za rublje na  temp od 95°C, dimenzije najmanje 50x70 cm, pakiranje 1- 25 kom</t>
  </si>
  <si>
    <t>Krpa za pod, bijela,  50x70 cm,  pamuk 100%</t>
  </si>
  <si>
    <t>Krpa za pod 50 cm x 100 cm</t>
  </si>
  <si>
    <t>Krpa mikro vlakna 1/1 60x70xcm</t>
  </si>
  <si>
    <t>Štap  s produživomručkom od 80 do 140 cm, s nosačem za krpu i pripadajućim krpama (kom.5)</t>
  </si>
  <si>
    <t>Partviš sa štapom,sintetska vlakna,četka i štap,koji može biti drveni ili plastificirani/gumirani metalni,s navojem za pričvšćivanje na četku,čekinje od umnjetnih vlakana,tijelo četke od drveta ili plastike,drška dužine ,štap dužine 120 do 150 cm,širina tijel ačetke od 25-35 cm,dužina čekinja od umjetnih vlakana min.6 cm</t>
  </si>
  <si>
    <t>Partviš PVC s držalom (partviš sa četkom i držalo od PVC-a)</t>
  </si>
  <si>
    <t>Štap drveni lakirani s navojem za prihvat partviša ili sl.:
dužina štapa od 80 do 120 cm</t>
  </si>
  <si>
    <t>Metle sirkove,od sirka,s drvenom drškom,ukupna duž.metle 120-180 cm,drvena drška duž.80-130 cm,dužina sirkove metlice od min.40-50 cm,širina metle 28-40 cm,sirak na metli min.4-5 puta prošiven,ukupna masa sirkove metle ne veća od 1200 g</t>
  </si>
  <si>
    <t>Metle sirkove male,od sirka,s drvenom drškom,min.30 cm sirak + drška,3 puta šivana</t>
  </si>
  <si>
    <t>Lopatica za smeće  PVC-s dugačkom drškom,od plastičnog materijala ,širina lopatice na prednjem dijelu od 20-30 cm, dužina drške min.60 cm</t>
  </si>
  <si>
    <t>Set Lopatica za smeće  + metlica - od plastičnog materijala, širina lopatice na prednjem dijelu od 20-30 cm</t>
  </si>
  <si>
    <t>WC četka s posudom,komplet,četka za čišćenje WC-a i prihvatna posuda od plastičnog materijala</t>
  </si>
  <si>
    <t>Brisač poda od gume (s gumenim čekinjama) za mokro čišćenje, s teleskopskom drškom min od 85 do 140 cm raspona dužine, za uklanjanje vode, bez metalnog dijela na nastavku, širine nastavka (četke) od 35 do 40 cm</t>
  </si>
  <si>
    <t>Spužvasti brisač poda s držalom za pranje svih vrsta podova kao "Jogger"
Ima mehanizam za cijeđenje koji omogućuje čišćenje bez saginjanja i prljanja ruku</t>
  </si>
  <si>
    <t>PVC kanta 10 lit., od plastičnog materijala,s metalnom ručkom,obloženom gumom ili plastikom u prihvatnom dijelu</t>
  </si>
  <si>
    <t>Kanta za smeće, inox,zapremnine 10 lit.promjera 25-30 cm,s pedalom</t>
  </si>
  <si>
    <t>PVC koš za smeće, od plastičnog materijala,zapremnine 10 lit.,promjera 25-30 cm</t>
  </si>
  <si>
    <t>Koš za smeće od inox-a, na pedalu, 30 litara</t>
  </si>
  <si>
    <t>Kanta za smeće s poklopcem i mehanizmom na  pedalu: od PVC materijala, zapremina od 12 do 15 litara</t>
  </si>
  <si>
    <t>PVC KANTA ZA OTPAD S NJIHAJUĆIM POKLOPCEM, 25 L, ,od plastičnog materijala,zapremnine 25 lit.,na poklopcu kante mora biti tzv.klik-klak otvor</t>
  </si>
  <si>
    <t xml:space="preserve">Kanta PVC 10L s poklopcem                                                                                     </t>
  </si>
  <si>
    <t xml:space="preserve">Kanta PVC  5L s poklopcem                                                                                        </t>
  </si>
  <si>
    <t xml:space="preserve">Kanta s poklopcem KLIK-KLAK  60L                                                                               </t>
  </si>
  <si>
    <t xml:space="preserve">Kanta PVC 15L  za vodu s poklopcem                                                                         </t>
  </si>
  <si>
    <t>Kanta PVC s poklopcem i ručkama od 50 L</t>
  </si>
  <si>
    <t>Kanta PVC s poklopcem KLIK KLAK 35 lit.</t>
  </si>
  <si>
    <t>Kanta metalna  BIJELA SA ULOŠKOM 20 lit</t>
  </si>
  <si>
    <t>Kanta PVC s pedalom 20 lit.</t>
  </si>
  <si>
    <t>PVC kante  s poklopcem, 50 l,  stjenke najmanje debljine 3mm, visine najmanje 60 cm i promjera najmanje 35 cm.</t>
  </si>
  <si>
    <t>Navlaka za čistač MOP pamučni cca.40cm</t>
  </si>
  <si>
    <t>Držač MOP-a na džepove 40cm</t>
  </si>
  <si>
    <t>Navlaka 40cm pamučna kontiurano vlakno džepovi KP</t>
  </si>
  <si>
    <t>Multy resica za močo mop pamuk</t>
  </si>
  <si>
    <t xml:space="preserve">Otirač za noge, kombinacija gume i tekstila, dimenzije min 40x60 cm                                                                                    </t>
  </si>
  <si>
    <t xml:space="preserve">Otirač za noge, kombinacija gume i tekstila, dimenzije min 60x80 cm                                                                                    </t>
  </si>
  <si>
    <t xml:space="preserve">Otirač za noge, kombinacija guma i kokosova vlakna, dimenzije min 45x75 cm   </t>
  </si>
  <si>
    <t xml:space="preserve">Otirač za noge, guma, dimenzije min 60x100 cm                                                                                    </t>
  </si>
  <si>
    <t>Četka za ribanje, sa štapom, za pod : štap od drveta ili čvrste plastike</t>
  </si>
  <si>
    <t xml:space="preserve">Lavor okrugli, od kvalitetne platike, zapremnine maksimalno 9 litara, dimenzije mksimalno 360x125 mm, težina minimalno 400g, za raznu upotrebu                 </t>
  </si>
  <si>
    <t>PVC koš za smeće, od plastičnog materijala,zapremnine 60 litara</t>
  </si>
  <si>
    <t>PVC košara  za prljavo rublje 50-60 litara</t>
  </si>
  <si>
    <t xml:space="preserve">Sprej za osvježavanje prostora, s raspršivačem, etilni alkohol denaturirani, miris, voda; pakiranje 200 do 500 ml </t>
  </si>
  <si>
    <t>Osvježivač za WC s košaricom, za čišćenje i održavanje toaleta i za uklanjanje neugodnih mirisa, u obliku "stick-a",uloška ili košarice zapakiran zajedno s nosačem u ambalaži od nepropusnog materijala, pak 1-10 kom</t>
  </si>
  <si>
    <t xml:space="preserve">Insekticid sprej: za uništavanje insekata, ne smije ostavljati tragove na tretiranim površinama, u obliku aerosola, u sprej bocama pod tlakom; pakiranje minimalno 300 ml
</t>
  </si>
  <si>
    <t>Lit</t>
  </si>
  <si>
    <t xml:space="preserve">Insekticid u prahu za uništavanje insekata; pakiranje minimalno 100 grama
</t>
  </si>
  <si>
    <t>Koš za smeće metalni - žičani, zapremnina cca 18 lit.</t>
  </si>
  <si>
    <t>PLOČA/ZNAK UPOZORENJA – "OPREZ, KLIZAV POD"  – A oblika samostojeća- 60 x 30 cm (v x š) ili približno , tvrda plastika, vodootporno</t>
  </si>
  <si>
    <t xml:space="preserve">Nastavak za čišćenje teško dostupnih mjesta s fiksacijskim utorima za krpu, fleksibilnom drškom i priključkom za palicu ili teleskop. Dužina 54 cm, kao BILAP ili jednakovrijedan </t>
  </si>
  <si>
    <t>Strugač 10,5x23 cm. Nožić za uklanjanje tvrdokornih zaprljanja, s aluminijskim držačem i univerzalnim spojem za palicu ili teleskop. Dimenzije 10,5 x 23 cm</t>
  </si>
  <si>
    <t>Četka za uklanjanje paučine i grubih nečistoća s univerzalnim priključkom za  palicu ili teleskop.</t>
  </si>
  <si>
    <t>Skupljač  otpada Držač vreće za prikupljanje otpada i brisač poda s gumom za higijensko otklanjanje nečistoće s podova</t>
  </si>
  <si>
    <t>Lopata za otpad za sakupljanje otpada s poklopcem, gumenim rubom,</t>
  </si>
  <si>
    <t>Jednokratni mop izrađen od TNT materijala, dužine 40 cm.</t>
  </si>
  <si>
    <t>Teleskop na razvlačenje s adapterom dužine : 3m; 6m; 9m</t>
  </si>
  <si>
    <t>Higijenska kanta s poklopcem-metalna,30 lit.</t>
  </si>
  <si>
    <t xml:space="preserve">Lavor PVC 15 lit </t>
  </si>
  <si>
    <t xml:space="preserve"> PVC Lavor promjera 35-40 cm  </t>
  </si>
  <si>
    <t xml:space="preserve">PVC kanta, graduirana s metalnom ručkom,obloženom gumom ili plastikom u prihvatnom dijelu, zapremnine 10-13 lit., promjera najmanje  26 cm;  Obavezne boje cvena, bijela, žuta, naranđasta, ljubičasta, zelena i plava                            </t>
  </si>
  <si>
    <t>GUMENE RUKAVICE -zaštitne , višekratne, od prirodnog latexa, ergonomski dizajnirane, trebaju biti otporne na slabe kiseline i ketonske otopine, otporne na trganje, u veličinama ovisno o signaturi proizvođača npr 3-5 ili s (small) do L (large), pakiranje od 1 kom</t>
  </si>
  <si>
    <t>Raspršivač za bocu, bez boce  zapremine 0.5-1l, pvc, s navojem</t>
  </si>
  <si>
    <t>Krpa od mikrofibre,najmanje 270-300 gr/m² mikrofibre, višenamjenska za suho ili mokro čišćenje svih površina, ne ostavlja dlačice, dim. min. 40x40 cm, sastav 80% poliesterska i 20 % poliamidna vlakna, periva na 95°C, boja tamno plava, pakiranje 1- 3 kom</t>
  </si>
  <si>
    <t>Četka za paučinu  TROKUT, četka za paučinu i prašinu namijenjena teško dostupnim površinama, kompatibilno s teleskopskim drškama s konusnim nastavkom</t>
  </si>
  <si>
    <t>Peruška za prašinu, s antistatičkim svojstvima i s teleskopskom drškom od najmanje 80-120 cm.</t>
  </si>
  <si>
    <t>Lopatica za smeće  PVC-s kratkom drškom</t>
  </si>
  <si>
    <t xml:space="preserve">Gurač vode  širine 45 do 55 cm, kombinacija bijele ili crne gume, plastike s navojem i štapom/ držalom od najmanje 150 cm </t>
  </si>
  <si>
    <t>Perač poda MOP+krpe za pranje (5 komada)</t>
  </si>
  <si>
    <t>Rukavice kožne (umjetna koža dlan) / krpene (gornji dio rukavice - pamuk) za održavanje vanjskog okoliša</t>
  </si>
  <si>
    <t>Krpa od mikrofibre,najmanje 270-300 gr/m² mikrofibre, višenamjenska za suho ili mokro čišćenje svih površina, ne ostavlja dlačice, dim. min.40x40 cm, sastav 80% poliesterska i 20 % poliamidna vlakna, periva na 95°C, boja, žuta, zelena, crvena, pakiranje 1- 3 kom</t>
  </si>
  <si>
    <t xml:space="preserve">Fleksibilni brisač s navlakom od mikrofibre, fleksibilnom drškom ipriključkom za palicu ili teleskop. Minimalna dužina 40 cm, kao BENDY ili jednakovrijedan </t>
  </si>
  <si>
    <t>deklaracija grupa 6/1</t>
  </si>
  <si>
    <t>deklaracija grupa 6/2</t>
  </si>
  <si>
    <t>deklaracija grupa 6/3</t>
  </si>
  <si>
    <t>deklaracija grupa 6/4</t>
  </si>
  <si>
    <t>deklaracija grupa 6/5</t>
  </si>
  <si>
    <t>deklaracija grupa 6/6</t>
  </si>
  <si>
    <t>deklaracija grupa 6/7</t>
  </si>
  <si>
    <t>deklaracija grupa 6/8</t>
  </si>
  <si>
    <t>deklaracija grupa 6/9</t>
  </si>
  <si>
    <t>deklaracija grupa 6/10</t>
  </si>
  <si>
    <t>deklaracija grupa 6/11</t>
  </si>
  <si>
    <t>deklaracija grupa 6/12</t>
  </si>
  <si>
    <t>deklaracija grupa 6/13</t>
  </si>
  <si>
    <t>deklaracija grupa 6/14</t>
  </si>
  <si>
    <t>deklaracija grupa 6/15</t>
  </si>
  <si>
    <t>deklaracija grupa 6/16</t>
  </si>
  <si>
    <t>deklaracija grupa 6/17</t>
  </si>
  <si>
    <t>deklaracija grupa 6/18</t>
  </si>
  <si>
    <t>deklaracija grupa 6/19</t>
  </si>
  <si>
    <t>deklaracija grupa 6/20</t>
  </si>
  <si>
    <t>deklaracija grupa 6/21</t>
  </si>
  <si>
    <t>deklaracija grupa 6/22</t>
  </si>
  <si>
    <t>deklaracija grupa 6/23</t>
  </si>
  <si>
    <t>deklaracija grupa 6/24</t>
  </si>
  <si>
    <t>deklaracija grupa 6/25</t>
  </si>
  <si>
    <t>deklaracija grupa 6/26</t>
  </si>
  <si>
    <t>deklaracija grupa 6/27</t>
  </si>
  <si>
    <t>deklaracija grupa 6/28</t>
  </si>
  <si>
    <t>deklaracija grupa 6/29</t>
  </si>
  <si>
    <t>deklaracija grupa 6/30</t>
  </si>
  <si>
    <t>deklaracija grupa 6/31</t>
  </si>
  <si>
    <t>deklaracija grupa 6/32</t>
  </si>
  <si>
    <t>deklaracija grupa 6/33</t>
  </si>
  <si>
    <t>deklaracija grupa 6/34</t>
  </si>
  <si>
    <t>deklaracija grupa 6/35</t>
  </si>
  <si>
    <t>deklaracija grupa 6/36</t>
  </si>
  <si>
    <t>deklaracija grupa 6/37</t>
  </si>
  <si>
    <t>deklaracija grupa 6/38</t>
  </si>
  <si>
    <t>deklaracija grupa 6/39</t>
  </si>
  <si>
    <t>deklaracija grupa 6/40</t>
  </si>
  <si>
    <t>deklaracija grupa 6/41</t>
  </si>
  <si>
    <t>deklaracija grupa 6/42</t>
  </si>
  <si>
    <t>deklaracija grupa 6/43</t>
  </si>
  <si>
    <t>deklaracija grupa 6/44</t>
  </si>
  <si>
    <t>deklaracija grupa 6/45</t>
  </si>
  <si>
    <t>deklaracija grupa 6/46</t>
  </si>
  <si>
    <t>deklaracija grupa 6/47</t>
  </si>
  <si>
    <t>deklaracija grupa 6/48</t>
  </si>
  <si>
    <t>deklaracija grupa 6/49</t>
  </si>
  <si>
    <t>deklaracija grupa 6/50</t>
  </si>
  <si>
    <t>deklaracija grupa 6/51</t>
  </si>
  <si>
    <t>deklaracija grupa 6/52</t>
  </si>
  <si>
    <t>deklaracija grupa 6/53</t>
  </si>
  <si>
    <t>deklaracija grupa 6/54</t>
  </si>
  <si>
    <t>deklaracija grupa 6/55</t>
  </si>
  <si>
    <t>deklaracija grupa 6/56</t>
  </si>
  <si>
    <t>deklaracija grupa 6/57</t>
  </si>
  <si>
    <t>deklaracija grupa 6/58</t>
  </si>
  <si>
    <t>deklaracija grupa 6/59</t>
  </si>
  <si>
    <t>deklaracija grupa 6/60</t>
  </si>
  <si>
    <t>deklaracija grupa 6/61</t>
  </si>
  <si>
    <t>deklaracija grupa 6/62</t>
  </si>
  <si>
    <t>deklaracija grupa 6/63</t>
  </si>
  <si>
    <t>deklaracija grupa 6/64</t>
  </si>
  <si>
    <t>deklaracija grupa 6/65</t>
  </si>
  <si>
    <t>deklaracija grupa 6/66</t>
  </si>
  <si>
    <t>deklaracija grupa 6/67</t>
  </si>
  <si>
    <t>deklaracija grupa 6/68</t>
  </si>
  <si>
    <t>deklaracija grupa 6/69</t>
  </si>
  <si>
    <t>deklaracija grupa 6/70</t>
  </si>
  <si>
    <t>deklaracija grupa 6/71</t>
  </si>
  <si>
    <t>York</t>
  </si>
  <si>
    <t xml:space="preserve">York </t>
  </si>
  <si>
    <t>Cavallo</t>
  </si>
  <si>
    <t>Metlara Trusina</t>
  </si>
  <si>
    <t>Cro plast</t>
  </si>
  <si>
    <t xml:space="preserve">Mareš plastika </t>
  </si>
  <si>
    <t xml:space="preserve">Insako d.o.o. </t>
  </si>
  <si>
    <t xml:space="preserve">Sanja Ippi </t>
  </si>
  <si>
    <t>EDCO EINDHOVEN B.V.</t>
  </si>
  <si>
    <t>Plasticos Vidal S.A</t>
  </si>
  <si>
    <t>SANTAJ-PLASTIKA d.o.o.</t>
  </si>
  <si>
    <t>Sanja Ippi</t>
  </si>
  <si>
    <t>Swisscolor</t>
  </si>
  <si>
    <t>Kozmo Chemical</t>
  </si>
  <si>
    <t>Genera</t>
  </si>
  <si>
    <t>Relfexx</t>
  </si>
  <si>
    <t>Top ten Handels</t>
  </si>
  <si>
    <t>Vink</t>
  </si>
  <si>
    <t>Multy</t>
  </si>
  <si>
    <t>Hal</t>
  </si>
  <si>
    <t>IPC Tools</t>
  </si>
  <si>
    <t>Heidrun Europlastic srl</t>
  </si>
  <si>
    <t xml:space="preserve">China light </t>
  </si>
  <si>
    <t xml:space="preserve">Europlastic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</si>
</sst>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rgb="FF333399"/>
      <name val="Times New Roman"/>
      <family val="2"/>
      <charset val="238"/>
    </font>
    <font>
      <sz val="10"/>
      <color theme="1"/>
      <name val="Calibri   "/>
      <charset val="238"/>
    </font>
    <font>
      <sz val="11"/>
      <color theme="1"/>
      <name val="Calibri   "/>
      <charset val="238"/>
    </font>
    <font>
      <b/>
      <sz val="11"/>
      <color theme="1"/>
      <name val="Calibri   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   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9" fillId="3" borderId="2" applyAlignment="0" applyProtection="0"/>
  </cellStyleXfs>
  <cellXfs count="30">
    <xf numFmtId="0" fontId="0" fillId="0" borderId="0" xfId="0"/>
    <xf numFmtId="0" fontId="0" fillId="0" borderId="1" xfId="0" applyBorder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11" fillId="0" borderId="0" xfId="0" applyFont="1"/>
    <xf numFmtId="0" fontId="12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/>
    <xf numFmtId="0" fontId="10" fillId="0" borderId="1" xfId="0" applyFont="1" applyBorder="1"/>
    <xf numFmtId="0" fontId="8" fillId="0" borderId="1" xfId="0" applyFont="1" applyBorder="1"/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3" xfId="0" applyBorder="1"/>
    <xf numFmtId="0" fontId="0" fillId="0" borderId="0" xfId="0" applyBorder="1"/>
    <xf numFmtId="4" fontId="0" fillId="0" borderId="1" xfId="0" applyNumberFormat="1" applyBorder="1"/>
    <xf numFmtId="4" fontId="0" fillId="0" borderId="3" xfId="0" applyNumberFormat="1" applyBorder="1"/>
    <xf numFmtId="0" fontId="10" fillId="4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</cellXfs>
  <cellStyles count="5">
    <cellStyle name="Normal" xfId="0" builtinId="0"/>
    <cellStyle name="Normal 5" xfId="1"/>
    <cellStyle name="Normalno 2" xfId="2"/>
    <cellStyle name="Normalno 5" xfId="3"/>
    <cellStyle name="TableStyleLigh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topLeftCell="A64" workbookViewId="0">
      <selection activeCell="G80" sqref="G80"/>
    </sheetView>
  </sheetViews>
  <sheetFormatPr defaultRowHeight="15"/>
  <cols>
    <col min="1" max="1" width="6.42578125" customWidth="1"/>
    <col min="2" max="2" width="40.140625" customWidth="1"/>
    <col min="4" max="4" width="11.28515625" customWidth="1"/>
    <col min="5" max="5" width="20.42578125" style="13" customWidth="1"/>
    <col min="6" max="6" width="36.5703125" customWidth="1"/>
    <col min="10" max="10" width="11" customWidth="1"/>
    <col min="11" max="11" width="12.85546875" customWidth="1"/>
    <col min="12" max="12" width="12" customWidth="1"/>
    <col min="13" max="13" width="12.140625" customWidth="1"/>
  </cols>
  <sheetData>
    <row r="1" spans="1:13">
      <c r="A1" s="28" t="s">
        <v>13</v>
      </c>
      <c r="B1" s="28"/>
      <c r="C1" s="28"/>
      <c r="D1" s="28"/>
      <c r="F1" s="2"/>
      <c r="G1" s="2"/>
      <c r="H1" s="2"/>
      <c r="I1" s="2"/>
    </row>
    <row r="2" spans="1:13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>
      <c r="A4" s="29" t="s">
        <v>21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>
      <c r="A5" s="3"/>
      <c r="B5" s="3"/>
      <c r="C5" s="4"/>
      <c r="D5" s="2"/>
      <c r="F5" s="2"/>
      <c r="G5" s="2"/>
      <c r="H5" s="2"/>
      <c r="I5" s="2"/>
      <c r="J5" s="2"/>
      <c r="K5" s="2"/>
      <c r="L5" s="2"/>
      <c r="M5" s="2"/>
    </row>
    <row r="6" spans="1:13" ht="76.5">
      <c r="A6" s="5" t="s">
        <v>2</v>
      </c>
      <c r="B6" s="5" t="s">
        <v>3</v>
      </c>
      <c r="C6" s="6" t="s">
        <v>0</v>
      </c>
      <c r="D6" s="6" t="s">
        <v>15</v>
      </c>
      <c r="E6" s="14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67.5" customHeight="1">
      <c r="A7" s="15">
        <v>1</v>
      </c>
      <c r="B7" s="7" t="s">
        <v>22</v>
      </c>
      <c r="C7" s="12" t="s">
        <v>19</v>
      </c>
      <c r="D7" s="16">
        <v>38820</v>
      </c>
      <c r="E7" s="17" t="s">
        <v>164</v>
      </c>
      <c r="F7" s="18" t="s">
        <v>93</v>
      </c>
      <c r="G7" s="23">
        <v>0.37</v>
      </c>
      <c r="H7" s="1">
        <v>25</v>
      </c>
      <c r="I7" s="23">
        <f>J7-G7</f>
        <v>9.2500000000000027E-2</v>
      </c>
      <c r="J7" s="23">
        <f>G7*1.25</f>
        <v>0.46250000000000002</v>
      </c>
      <c r="K7" s="23">
        <f>D7*G7</f>
        <v>14363.4</v>
      </c>
      <c r="L7" s="23">
        <f>M7-K7</f>
        <v>3590.8500000000004</v>
      </c>
      <c r="M7" s="23">
        <f>K7*1.25</f>
        <v>17954.25</v>
      </c>
    </row>
    <row r="8" spans="1:13" ht="24" customHeight="1">
      <c r="A8" s="15">
        <v>2</v>
      </c>
      <c r="B8" s="7" t="s">
        <v>23</v>
      </c>
      <c r="C8" s="12" t="s">
        <v>19</v>
      </c>
      <c r="D8" s="16">
        <v>93660</v>
      </c>
      <c r="E8" s="17" t="s">
        <v>165</v>
      </c>
      <c r="F8" s="18" t="s">
        <v>94</v>
      </c>
      <c r="G8" s="23">
        <v>0.35</v>
      </c>
      <c r="H8" s="1">
        <v>25</v>
      </c>
      <c r="I8" s="23">
        <f t="shared" ref="I8:I71" si="0">J8-G8</f>
        <v>8.7500000000000022E-2</v>
      </c>
      <c r="J8" s="23">
        <f t="shared" ref="J8:J71" si="1">G8*1.25</f>
        <v>0.4375</v>
      </c>
      <c r="K8" s="23">
        <f t="shared" ref="K8:K71" si="2">D8*G8</f>
        <v>32781</v>
      </c>
      <c r="L8" s="23">
        <f t="shared" ref="L8:L71" si="3">M8-K8</f>
        <v>8195.25</v>
      </c>
      <c r="M8" s="23">
        <f t="shared" ref="M8:M71" si="4">K8*1.25</f>
        <v>40976.25</v>
      </c>
    </row>
    <row r="9" spans="1:13">
      <c r="A9" s="15">
        <v>3</v>
      </c>
      <c r="B9" s="8" t="s">
        <v>24</v>
      </c>
      <c r="C9" s="12" t="s">
        <v>19</v>
      </c>
      <c r="D9" s="16">
        <v>1700</v>
      </c>
      <c r="E9" s="17" t="s">
        <v>165</v>
      </c>
      <c r="F9" s="18" t="s">
        <v>95</v>
      </c>
      <c r="G9" s="23">
        <v>0.43</v>
      </c>
      <c r="H9" s="1">
        <v>25</v>
      </c>
      <c r="I9" s="23">
        <f t="shared" si="0"/>
        <v>0.10749999999999998</v>
      </c>
      <c r="J9" s="23">
        <f t="shared" si="1"/>
        <v>0.53749999999999998</v>
      </c>
      <c r="K9" s="23">
        <f t="shared" si="2"/>
        <v>731</v>
      </c>
      <c r="L9" s="23">
        <f t="shared" si="3"/>
        <v>182.75</v>
      </c>
      <c r="M9" s="23">
        <f t="shared" si="4"/>
        <v>913.75</v>
      </c>
    </row>
    <row r="10" spans="1:13">
      <c r="A10" s="15">
        <v>4</v>
      </c>
      <c r="B10" s="7" t="s">
        <v>25</v>
      </c>
      <c r="C10" s="12" t="s">
        <v>19</v>
      </c>
      <c r="D10" s="16">
        <v>13200</v>
      </c>
      <c r="E10" s="17" t="s">
        <v>165</v>
      </c>
      <c r="F10" s="18" t="s">
        <v>96</v>
      </c>
      <c r="G10" s="23">
        <v>0.8</v>
      </c>
      <c r="H10" s="1">
        <v>25</v>
      </c>
      <c r="I10" s="23">
        <f t="shared" si="0"/>
        <v>0.19999999999999996</v>
      </c>
      <c r="J10" s="23">
        <f t="shared" si="1"/>
        <v>1</v>
      </c>
      <c r="K10" s="23">
        <f t="shared" si="2"/>
        <v>10560</v>
      </c>
      <c r="L10" s="23">
        <f t="shared" si="3"/>
        <v>2640</v>
      </c>
      <c r="M10" s="23">
        <f t="shared" si="4"/>
        <v>13200</v>
      </c>
    </row>
    <row r="11" spans="1:13" ht="25.5">
      <c r="A11" s="15">
        <v>5</v>
      </c>
      <c r="B11" s="7" t="s">
        <v>26</v>
      </c>
      <c r="C11" s="12" t="s">
        <v>19</v>
      </c>
      <c r="D11" s="16">
        <v>1540</v>
      </c>
      <c r="E11" s="17" t="s">
        <v>172</v>
      </c>
      <c r="F11" s="18" t="s">
        <v>97</v>
      </c>
      <c r="G11" s="23">
        <v>8.1999999999999993</v>
      </c>
      <c r="H11" s="1">
        <v>25</v>
      </c>
      <c r="I11" s="23">
        <f t="shared" si="0"/>
        <v>2.0500000000000007</v>
      </c>
      <c r="J11" s="23">
        <f t="shared" si="1"/>
        <v>10.25</v>
      </c>
      <c r="K11" s="23">
        <f t="shared" si="2"/>
        <v>12627.999999999998</v>
      </c>
      <c r="L11" s="23">
        <f t="shared" si="3"/>
        <v>3157</v>
      </c>
      <c r="M11" s="23">
        <f t="shared" si="4"/>
        <v>15784.999999999998</v>
      </c>
    </row>
    <row r="12" spans="1:13" ht="102">
      <c r="A12" s="15">
        <v>6</v>
      </c>
      <c r="B12" s="7" t="s">
        <v>27</v>
      </c>
      <c r="C12" s="12" t="s">
        <v>19</v>
      </c>
      <c r="D12" s="16">
        <v>3594</v>
      </c>
      <c r="E12" s="17" t="s">
        <v>166</v>
      </c>
      <c r="F12" s="18" t="s">
        <v>98</v>
      </c>
      <c r="G12" s="23">
        <v>1.4</v>
      </c>
      <c r="H12" s="1">
        <v>25</v>
      </c>
      <c r="I12" s="23">
        <f t="shared" si="0"/>
        <v>0.35000000000000009</v>
      </c>
      <c r="J12" s="23">
        <f t="shared" si="1"/>
        <v>1.75</v>
      </c>
      <c r="K12" s="23">
        <f t="shared" si="2"/>
        <v>5031.5999999999995</v>
      </c>
      <c r="L12" s="23">
        <f t="shared" si="3"/>
        <v>1257.8999999999996</v>
      </c>
      <c r="M12" s="23">
        <f t="shared" si="4"/>
        <v>6289.4999999999991</v>
      </c>
    </row>
    <row r="13" spans="1:13" ht="25.5">
      <c r="A13" s="15">
        <v>7</v>
      </c>
      <c r="B13" s="9" t="s">
        <v>28</v>
      </c>
      <c r="C13" s="12" t="s">
        <v>19</v>
      </c>
      <c r="D13" s="16">
        <v>1210</v>
      </c>
      <c r="E13" s="17" t="s">
        <v>166</v>
      </c>
      <c r="F13" s="18" t="s">
        <v>99</v>
      </c>
      <c r="G13" s="23">
        <v>1.6</v>
      </c>
      <c r="H13" s="1">
        <v>25</v>
      </c>
      <c r="I13" s="23">
        <f t="shared" si="0"/>
        <v>0.39999999999999991</v>
      </c>
      <c r="J13" s="23">
        <f t="shared" si="1"/>
        <v>2</v>
      </c>
      <c r="K13" s="23">
        <f t="shared" si="2"/>
        <v>1936</v>
      </c>
      <c r="L13" s="23">
        <f t="shared" si="3"/>
        <v>484</v>
      </c>
      <c r="M13" s="23">
        <f t="shared" si="4"/>
        <v>2420</v>
      </c>
    </row>
    <row r="14" spans="1:13" ht="38.25">
      <c r="A14" s="15">
        <v>8</v>
      </c>
      <c r="B14" s="7" t="s">
        <v>29</v>
      </c>
      <c r="C14" s="12" t="s">
        <v>19</v>
      </c>
      <c r="D14" s="16">
        <v>414</v>
      </c>
      <c r="E14" s="17" t="s">
        <v>166</v>
      </c>
      <c r="F14" s="18" t="s">
        <v>100</v>
      </c>
      <c r="G14" s="23">
        <v>0.7</v>
      </c>
      <c r="H14" s="1">
        <v>25</v>
      </c>
      <c r="I14" s="23">
        <f t="shared" si="0"/>
        <v>0.17500000000000004</v>
      </c>
      <c r="J14" s="23">
        <f t="shared" si="1"/>
        <v>0.875</v>
      </c>
      <c r="K14" s="23">
        <f t="shared" si="2"/>
        <v>289.79999999999995</v>
      </c>
      <c r="L14" s="23">
        <f t="shared" si="3"/>
        <v>72.449999999999989</v>
      </c>
      <c r="M14" s="23">
        <f t="shared" si="4"/>
        <v>362.24999999999994</v>
      </c>
    </row>
    <row r="15" spans="1:13" ht="76.5">
      <c r="A15" s="15">
        <v>9</v>
      </c>
      <c r="B15" s="7" t="s">
        <v>30</v>
      </c>
      <c r="C15" s="12" t="s">
        <v>19</v>
      </c>
      <c r="D15" s="16">
        <v>1728</v>
      </c>
      <c r="E15" s="17" t="s">
        <v>167</v>
      </c>
      <c r="F15" s="18" t="s">
        <v>101</v>
      </c>
      <c r="G15" s="23">
        <v>2.9</v>
      </c>
      <c r="H15" s="1">
        <v>25</v>
      </c>
      <c r="I15" s="23">
        <f t="shared" si="0"/>
        <v>0.72500000000000009</v>
      </c>
      <c r="J15" s="23">
        <f t="shared" si="1"/>
        <v>3.625</v>
      </c>
      <c r="K15" s="23">
        <f t="shared" si="2"/>
        <v>5011.2</v>
      </c>
      <c r="L15" s="23">
        <f t="shared" si="3"/>
        <v>1252.8000000000002</v>
      </c>
      <c r="M15" s="23">
        <f t="shared" si="4"/>
        <v>6264</v>
      </c>
    </row>
    <row r="16" spans="1:13">
      <c r="A16" s="15">
        <v>10</v>
      </c>
      <c r="B16" s="18" t="s">
        <v>31</v>
      </c>
      <c r="C16" s="11" t="s">
        <v>19</v>
      </c>
      <c r="D16" s="16">
        <v>312</v>
      </c>
      <c r="E16" s="17" t="s">
        <v>167</v>
      </c>
      <c r="F16" s="18" t="s">
        <v>102</v>
      </c>
      <c r="G16" s="23">
        <v>1.6</v>
      </c>
      <c r="H16" s="1">
        <v>25</v>
      </c>
      <c r="I16" s="23">
        <f t="shared" si="0"/>
        <v>0.39999999999999991</v>
      </c>
      <c r="J16" s="23">
        <f t="shared" si="1"/>
        <v>2</v>
      </c>
      <c r="K16" s="23">
        <f t="shared" si="2"/>
        <v>499.20000000000005</v>
      </c>
      <c r="L16" s="23">
        <f t="shared" si="3"/>
        <v>124.79999999999995</v>
      </c>
      <c r="M16" s="23">
        <f t="shared" si="4"/>
        <v>624</v>
      </c>
    </row>
    <row r="17" spans="1:13">
      <c r="A17" s="15">
        <v>11</v>
      </c>
      <c r="B17" s="18" t="s">
        <v>32</v>
      </c>
      <c r="C17" s="11" t="s">
        <v>19</v>
      </c>
      <c r="D17" s="16">
        <v>1936</v>
      </c>
      <c r="E17" s="17" t="s">
        <v>166</v>
      </c>
      <c r="F17" s="18" t="s">
        <v>103</v>
      </c>
      <c r="G17" s="23">
        <v>1.05</v>
      </c>
      <c r="H17" s="1">
        <v>25</v>
      </c>
      <c r="I17" s="23">
        <f t="shared" si="0"/>
        <v>0.26249999999999996</v>
      </c>
      <c r="J17" s="23">
        <f t="shared" si="1"/>
        <v>1.3125</v>
      </c>
      <c r="K17" s="23">
        <f t="shared" si="2"/>
        <v>2032.8000000000002</v>
      </c>
      <c r="L17" s="23">
        <f t="shared" si="3"/>
        <v>508.19999999999982</v>
      </c>
      <c r="M17" s="23">
        <f t="shared" si="4"/>
        <v>2541</v>
      </c>
    </row>
    <row r="18" spans="1:13" ht="38.25">
      <c r="A18" s="15">
        <v>12</v>
      </c>
      <c r="B18" s="10" t="s">
        <v>33</v>
      </c>
      <c r="C18" s="11" t="s">
        <v>19</v>
      </c>
      <c r="D18" s="16">
        <v>594</v>
      </c>
      <c r="E18" s="17" t="s">
        <v>166</v>
      </c>
      <c r="F18" s="18" t="s">
        <v>104</v>
      </c>
      <c r="G18" s="23">
        <v>1</v>
      </c>
      <c r="H18" s="1">
        <v>25</v>
      </c>
      <c r="I18" s="23">
        <f t="shared" si="0"/>
        <v>0.25</v>
      </c>
      <c r="J18" s="23">
        <f t="shared" si="1"/>
        <v>1.25</v>
      </c>
      <c r="K18" s="23">
        <f t="shared" si="2"/>
        <v>594</v>
      </c>
      <c r="L18" s="23">
        <f t="shared" si="3"/>
        <v>148.5</v>
      </c>
      <c r="M18" s="23">
        <f t="shared" si="4"/>
        <v>742.5</v>
      </c>
    </row>
    <row r="19" spans="1:13" ht="38.25">
      <c r="A19" s="15">
        <v>13</v>
      </c>
      <c r="B19" s="10" t="s">
        <v>34</v>
      </c>
      <c r="C19" s="11" t="s">
        <v>19</v>
      </c>
      <c r="D19" s="16">
        <v>10930</v>
      </c>
      <c r="E19" s="17" t="s">
        <v>166</v>
      </c>
      <c r="F19" s="18" t="s">
        <v>105</v>
      </c>
      <c r="G19" s="23">
        <v>0.74</v>
      </c>
      <c r="H19" s="1">
        <v>25</v>
      </c>
      <c r="I19" s="23">
        <f t="shared" si="0"/>
        <v>0.18500000000000005</v>
      </c>
      <c r="J19" s="23">
        <f t="shared" si="1"/>
        <v>0.92500000000000004</v>
      </c>
      <c r="K19" s="23">
        <f t="shared" si="2"/>
        <v>8088.2</v>
      </c>
      <c r="L19" s="23">
        <f t="shared" si="3"/>
        <v>2022.0500000000002</v>
      </c>
      <c r="M19" s="23">
        <f t="shared" si="4"/>
        <v>10110.25</v>
      </c>
    </row>
    <row r="20" spans="1:13" ht="63.75">
      <c r="A20" s="15">
        <v>14</v>
      </c>
      <c r="B20" s="10" t="s">
        <v>35</v>
      </c>
      <c r="C20" s="11" t="s">
        <v>19</v>
      </c>
      <c r="D20" s="16">
        <v>364</v>
      </c>
      <c r="E20" s="17" t="s">
        <v>165</v>
      </c>
      <c r="F20" s="18" t="s">
        <v>106</v>
      </c>
      <c r="G20" s="23">
        <v>4.5</v>
      </c>
      <c r="H20" s="1">
        <v>25</v>
      </c>
      <c r="I20" s="23">
        <f t="shared" si="0"/>
        <v>1.125</v>
      </c>
      <c r="J20" s="23">
        <f t="shared" si="1"/>
        <v>5.625</v>
      </c>
      <c r="K20" s="23">
        <f t="shared" si="2"/>
        <v>1638</v>
      </c>
      <c r="L20" s="23">
        <f t="shared" si="3"/>
        <v>409.5</v>
      </c>
      <c r="M20" s="23">
        <f t="shared" si="4"/>
        <v>2047.5</v>
      </c>
    </row>
    <row r="21" spans="1:13" ht="51.75">
      <c r="A21" s="15">
        <v>15</v>
      </c>
      <c r="B21" s="8" t="s">
        <v>36</v>
      </c>
      <c r="C21" s="11" t="s">
        <v>19</v>
      </c>
      <c r="D21" s="16">
        <v>267</v>
      </c>
      <c r="E21" s="17" t="s">
        <v>168</v>
      </c>
      <c r="F21" s="18" t="s">
        <v>107</v>
      </c>
      <c r="G21" s="23">
        <v>4</v>
      </c>
      <c r="H21" s="1">
        <v>25</v>
      </c>
      <c r="I21" s="23">
        <f t="shared" si="0"/>
        <v>1</v>
      </c>
      <c r="J21" s="23">
        <f t="shared" si="1"/>
        <v>5</v>
      </c>
      <c r="K21" s="23">
        <f t="shared" si="2"/>
        <v>1068</v>
      </c>
      <c r="L21" s="23">
        <f t="shared" si="3"/>
        <v>267</v>
      </c>
      <c r="M21" s="23">
        <f t="shared" si="4"/>
        <v>1335</v>
      </c>
    </row>
    <row r="22" spans="1:13" ht="39">
      <c r="A22" s="15">
        <v>16</v>
      </c>
      <c r="B22" s="8" t="s">
        <v>37</v>
      </c>
      <c r="C22" s="11" t="s">
        <v>19</v>
      </c>
      <c r="D22" s="16">
        <v>771</v>
      </c>
      <c r="E22" s="17" t="s">
        <v>169</v>
      </c>
      <c r="F22" s="18" t="s">
        <v>108</v>
      </c>
      <c r="G22" s="23">
        <v>1.25</v>
      </c>
      <c r="H22" s="1">
        <v>25</v>
      </c>
      <c r="I22" s="23">
        <f t="shared" si="0"/>
        <v>0.3125</v>
      </c>
      <c r="J22" s="23">
        <f t="shared" si="1"/>
        <v>1.5625</v>
      </c>
      <c r="K22" s="23">
        <f t="shared" si="2"/>
        <v>963.75</v>
      </c>
      <c r="L22" s="23">
        <f t="shared" si="3"/>
        <v>240.9375</v>
      </c>
      <c r="M22" s="23">
        <f t="shared" si="4"/>
        <v>1204.6875</v>
      </c>
    </row>
    <row r="23" spans="1:13" ht="26.25">
      <c r="A23" s="15">
        <v>17</v>
      </c>
      <c r="B23" s="8" t="s">
        <v>38</v>
      </c>
      <c r="C23" s="8" t="s">
        <v>19</v>
      </c>
      <c r="D23" s="16">
        <v>424</v>
      </c>
      <c r="E23" s="17" t="s">
        <v>186</v>
      </c>
      <c r="F23" s="18" t="s">
        <v>109</v>
      </c>
      <c r="G23" s="23">
        <v>14</v>
      </c>
      <c r="H23" s="1">
        <v>25</v>
      </c>
      <c r="I23" s="23">
        <f t="shared" si="0"/>
        <v>3.5</v>
      </c>
      <c r="J23" s="23">
        <f t="shared" si="1"/>
        <v>17.5</v>
      </c>
      <c r="K23" s="23">
        <f t="shared" si="2"/>
        <v>5936</v>
      </c>
      <c r="L23" s="23">
        <f t="shared" si="3"/>
        <v>1484</v>
      </c>
      <c r="M23" s="23">
        <f t="shared" si="4"/>
        <v>7420</v>
      </c>
    </row>
    <row r="24" spans="1:13" ht="54.75" customHeight="1">
      <c r="A24" s="15">
        <v>18</v>
      </c>
      <c r="B24" s="8" t="s">
        <v>39</v>
      </c>
      <c r="C24" s="8" t="s">
        <v>19</v>
      </c>
      <c r="D24" s="16">
        <v>900</v>
      </c>
      <c r="E24" s="17" t="s">
        <v>166</v>
      </c>
      <c r="F24" s="18" t="s">
        <v>110</v>
      </c>
      <c r="G24" s="23">
        <v>1.4</v>
      </c>
      <c r="H24" s="1">
        <v>25</v>
      </c>
      <c r="I24" s="23">
        <f t="shared" si="0"/>
        <v>0.35000000000000009</v>
      </c>
      <c r="J24" s="23">
        <f t="shared" si="1"/>
        <v>1.75</v>
      </c>
      <c r="K24" s="23">
        <f t="shared" si="2"/>
        <v>1260</v>
      </c>
      <c r="L24" s="23">
        <f t="shared" si="3"/>
        <v>315</v>
      </c>
      <c r="M24" s="23">
        <f t="shared" si="4"/>
        <v>1575</v>
      </c>
    </row>
    <row r="25" spans="1:13" ht="33.75" customHeight="1">
      <c r="A25" s="15">
        <v>19</v>
      </c>
      <c r="B25" s="8" t="s">
        <v>40</v>
      </c>
      <c r="C25" s="8" t="s">
        <v>19</v>
      </c>
      <c r="D25" s="16">
        <v>650</v>
      </c>
      <c r="E25" s="17" t="s">
        <v>186</v>
      </c>
      <c r="F25" s="18" t="s">
        <v>111</v>
      </c>
      <c r="G25" s="23">
        <v>26</v>
      </c>
      <c r="H25" s="1">
        <v>25</v>
      </c>
      <c r="I25" s="23">
        <f t="shared" si="0"/>
        <v>6.5</v>
      </c>
      <c r="J25" s="23">
        <f t="shared" si="1"/>
        <v>32.5</v>
      </c>
      <c r="K25" s="23">
        <f t="shared" si="2"/>
        <v>16900</v>
      </c>
      <c r="L25" s="23">
        <f t="shared" si="3"/>
        <v>4225</v>
      </c>
      <c r="M25" s="23">
        <f t="shared" si="4"/>
        <v>21125</v>
      </c>
    </row>
    <row r="26" spans="1:13" ht="39">
      <c r="A26" s="15">
        <v>20</v>
      </c>
      <c r="B26" s="8" t="s">
        <v>41</v>
      </c>
      <c r="C26" s="8" t="s">
        <v>19</v>
      </c>
      <c r="D26" s="16">
        <v>1760</v>
      </c>
      <c r="E26" s="17" t="s">
        <v>173</v>
      </c>
      <c r="F26" s="18" t="s">
        <v>112</v>
      </c>
      <c r="G26" s="23">
        <v>6.5</v>
      </c>
      <c r="H26" s="1">
        <v>25</v>
      </c>
      <c r="I26" s="23">
        <f t="shared" si="0"/>
        <v>1.625</v>
      </c>
      <c r="J26" s="23">
        <f t="shared" si="1"/>
        <v>8.125</v>
      </c>
      <c r="K26" s="23">
        <f t="shared" si="2"/>
        <v>11440</v>
      </c>
      <c r="L26" s="23">
        <f t="shared" si="3"/>
        <v>2860</v>
      </c>
      <c r="M26" s="23">
        <f t="shared" si="4"/>
        <v>14300</v>
      </c>
    </row>
    <row r="27" spans="1:13" ht="51.75">
      <c r="A27" s="15">
        <v>21</v>
      </c>
      <c r="B27" s="8" t="s">
        <v>42</v>
      </c>
      <c r="C27" s="8" t="s">
        <v>19</v>
      </c>
      <c r="D27" s="16">
        <v>1254</v>
      </c>
      <c r="E27" s="17" t="s">
        <v>174</v>
      </c>
      <c r="F27" s="18" t="s">
        <v>113</v>
      </c>
      <c r="G27" s="23">
        <v>6.2</v>
      </c>
      <c r="H27" s="1">
        <v>25</v>
      </c>
      <c r="I27" s="23">
        <f t="shared" si="0"/>
        <v>1.5499999999999998</v>
      </c>
      <c r="J27" s="23">
        <f t="shared" si="1"/>
        <v>7.75</v>
      </c>
      <c r="K27" s="23">
        <f t="shared" si="2"/>
        <v>7774.8</v>
      </c>
      <c r="L27" s="23">
        <f t="shared" si="3"/>
        <v>1943.6999999999998</v>
      </c>
      <c r="M27" s="23">
        <f t="shared" si="4"/>
        <v>9718.5</v>
      </c>
    </row>
    <row r="28" spans="1:13">
      <c r="A28" s="15">
        <v>22</v>
      </c>
      <c r="B28" s="8" t="s">
        <v>43</v>
      </c>
      <c r="C28" s="8" t="s">
        <v>19</v>
      </c>
      <c r="D28" s="16">
        <v>54</v>
      </c>
      <c r="E28" s="26" t="s">
        <v>175</v>
      </c>
      <c r="F28" s="18" t="s">
        <v>114</v>
      </c>
      <c r="G28" s="23">
        <v>3</v>
      </c>
      <c r="H28" s="1">
        <v>25</v>
      </c>
      <c r="I28" s="23">
        <f t="shared" si="0"/>
        <v>0.75</v>
      </c>
      <c r="J28" s="23">
        <f t="shared" si="1"/>
        <v>3.75</v>
      </c>
      <c r="K28" s="23">
        <f t="shared" si="2"/>
        <v>162</v>
      </c>
      <c r="L28" s="23">
        <f t="shared" si="3"/>
        <v>40.5</v>
      </c>
      <c r="M28" s="23">
        <f t="shared" si="4"/>
        <v>202.5</v>
      </c>
    </row>
    <row r="29" spans="1:13">
      <c r="A29" s="15">
        <v>23</v>
      </c>
      <c r="B29" s="8" t="s">
        <v>44</v>
      </c>
      <c r="C29" s="8" t="s">
        <v>19</v>
      </c>
      <c r="D29" s="16">
        <v>80</v>
      </c>
      <c r="E29" s="26" t="s">
        <v>175</v>
      </c>
      <c r="F29" s="18" t="s">
        <v>115</v>
      </c>
      <c r="G29" s="23">
        <v>3</v>
      </c>
      <c r="H29" s="1">
        <v>25</v>
      </c>
      <c r="I29" s="23">
        <f t="shared" si="0"/>
        <v>0.75</v>
      </c>
      <c r="J29" s="23">
        <f t="shared" si="1"/>
        <v>3.75</v>
      </c>
      <c r="K29" s="23">
        <f t="shared" si="2"/>
        <v>240</v>
      </c>
      <c r="L29" s="23">
        <f t="shared" si="3"/>
        <v>60</v>
      </c>
      <c r="M29" s="23">
        <f t="shared" si="4"/>
        <v>300</v>
      </c>
    </row>
    <row r="30" spans="1:13" ht="13.5" customHeight="1">
      <c r="A30" s="15">
        <v>24</v>
      </c>
      <c r="B30" s="8" t="s">
        <v>45</v>
      </c>
      <c r="C30" s="8" t="s">
        <v>19</v>
      </c>
      <c r="D30" s="16">
        <v>190</v>
      </c>
      <c r="E30" s="25" t="s">
        <v>185</v>
      </c>
      <c r="F30" s="18" t="s">
        <v>116</v>
      </c>
      <c r="G30" s="23">
        <v>12</v>
      </c>
      <c r="H30" s="1">
        <v>25</v>
      </c>
      <c r="I30" s="23">
        <f t="shared" si="0"/>
        <v>3</v>
      </c>
      <c r="J30" s="23">
        <f t="shared" si="1"/>
        <v>15</v>
      </c>
      <c r="K30" s="23">
        <f t="shared" si="2"/>
        <v>2280</v>
      </c>
      <c r="L30" s="23">
        <f t="shared" si="3"/>
        <v>570</v>
      </c>
      <c r="M30" s="23">
        <f t="shared" si="4"/>
        <v>2850</v>
      </c>
    </row>
    <row r="31" spans="1:13">
      <c r="A31" s="15">
        <v>25</v>
      </c>
      <c r="B31" s="8" t="s">
        <v>46</v>
      </c>
      <c r="C31" s="8" t="s">
        <v>19</v>
      </c>
      <c r="D31" s="16">
        <v>104</v>
      </c>
      <c r="E31" s="26" t="s">
        <v>175</v>
      </c>
      <c r="F31" s="18" t="s">
        <v>117</v>
      </c>
      <c r="G31" s="23">
        <v>3.5</v>
      </c>
      <c r="H31" s="1">
        <v>25</v>
      </c>
      <c r="I31" s="23">
        <f t="shared" si="0"/>
        <v>0.875</v>
      </c>
      <c r="J31" s="23">
        <f t="shared" si="1"/>
        <v>4.375</v>
      </c>
      <c r="K31" s="23">
        <f t="shared" si="2"/>
        <v>364</v>
      </c>
      <c r="L31" s="23">
        <f t="shared" si="3"/>
        <v>91</v>
      </c>
      <c r="M31" s="23">
        <f t="shared" si="4"/>
        <v>455</v>
      </c>
    </row>
    <row r="32" spans="1:13">
      <c r="A32" s="15">
        <v>26</v>
      </c>
      <c r="B32" s="8" t="s">
        <v>47</v>
      </c>
      <c r="C32" s="8" t="s">
        <v>19</v>
      </c>
      <c r="D32" s="16">
        <v>4126</v>
      </c>
      <c r="E32" s="26" t="s">
        <v>175</v>
      </c>
      <c r="F32" s="18" t="s">
        <v>118</v>
      </c>
      <c r="G32" s="23">
        <v>8</v>
      </c>
      <c r="H32" s="1">
        <v>25</v>
      </c>
      <c r="I32" s="23">
        <f t="shared" si="0"/>
        <v>2</v>
      </c>
      <c r="J32" s="23">
        <f t="shared" si="1"/>
        <v>10</v>
      </c>
      <c r="K32" s="23">
        <f t="shared" si="2"/>
        <v>33008</v>
      </c>
      <c r="L32" s="23">
        <f t="shared" si="3"/>
        <v>8252</v>
      </c>
      <c r="M32" s="23">
        <f t="shared" si="4"/>
        <v>41260</v>
      </c>
    </row>
    <row r="33" spans="1:13">
      <c r="A33" s="15">
        <v>27</v>
      </c>
      <c r="B33" s="8" t="s">
        <v>48</v>
      </c>
      <c r="C33" s="8" t="s">
        <v>19</v>
      </c>
      <c r="D33" s="16">
        <v>534</v>
      </c>
      <c r="E33" s="25" t="s">
        <v>185</v>
      </c>
      <c r="F33" s="18" t="s">
        <v>119</v>
      </c>
      <c r="G33" s="23">
        <v>8</v>
      </c>
      <c r="H33" s="1">
        <v>25</v>
      </c>
      <c r="I33" s="23">
        <f t="shared" si="0"/>
        <v>2</v>
      </c>
      <c r="J33" s="23">
        <f t="shared" si="1"/>
        <v>10</v>
      </c>
      <c r="K33" s="23">
        <f t="shared" si="2"/>
        <v>4272</v>
      </c>
      <c r="L33" s="23">
        <f t="shared" si="3"/>
        <v>1068</v>
      </c>
      <c r="M33" s="23">
        <f t="shared" si="4"/>
        <v>5340</v>
      </c>
    </row>
    <row r="34" spans="1:13">
      <c r="A34" s="15">
        <v>28</v>
      </c>
      <c r="B34" s="27" t="s">
        <v>49</v>
      </c>
      <c r="C34" s="8" t="s">
        <v>19</v>
      </c>
      <c r="D34" s="16">
        <v>480</v>
      </c>
      <c r="E34" s="26" t="s">
        <v>186</v>
      </c>
      <c r="F34" s="18" t="s">
        <v>120</v>
      </c>
      <c r="G34" s="23">
        <v>30</v>
      </c>
      <c r="H34" s="1">
        <v>25</v>
      </c>
      <c r="I34" s="23">
        <f t="shared" si="0"/>
        <v>7.5</v>
      </c>
      <c r="J34" s="23">
        <f t="shared" si="1"/>
        <v>37.5</v>
      </c>
      <c r="K34" s="23">
        <f t="shared" si="2"/>
        <v>14400</v>
      </c>
      <c r="L34" s="23">
        <f t="shared" si="3"/>
        <v>3600</v>
      </c>
      <c r="M34" s="23">
        <f t="shared" si="4"/>
        <v>18000</v>
      </c>
    </row>
    <row r="35" spans="1:13">
      <c r="A35" s="15">
        <v>29</v>
      </c>
      <c r="B35" s="8" t="s">
        <v>50</v>
      </c>
      <c r="C35" s="8" t="s">
        <v>19</v>
      </c>
      <c r="D35" s="16">
        <v>914</v>
      </c>
      <c r="E35" s="25" t="s">
        <v>187</v>
      </c>
      <c r="F35" s="18" t="s">
        <v>121</v>
      </c>
      <c r="G35" s="23">
        <v>8.3000000000000007</v>
      </c>
      <c r="H35" s="1">
        <v>25</v>
      </c>
      <c r="I35" s="23">
        <f t="shared" si="0"/>
        <v>2.0749999999999993</v>
      </c>
      <c r="J35" s="23">
        <f t="shared" si="1"/>
        <v>10.375</v>
      </c>
      <c r="K35" s="23">
        <f t="shared" si="2"/>
        <v>7586.2000000000007</v>
      </c>
      <c r="L35" s="23">
        <f t="shared" si="3"/>
        <v>1896.5499999999993</v>
      </c>
      <c r="M35" s="23">
        <f t="shared" si="4"/>
        <v>9482.75</v>
      </c>
    </row>
    <row r="36" spans="1:13" ht="39">
      <c r="A36" s="15">
        <v>30</v>
      </c>
      <c r="B36" s="8" t="s">
        <v>51</v>
      </c>
      <c r="C36" s="8" t="s">
        <v>19</v>
      </c>
      <c r="D36" s="16">
        <v>3844</v>
      </c>
      <c r="E36" s="26" t="s">
        <v>175</v>
      </c>
      <c r="F36" s="18" t="s">
        <v>122</v>
      </c>
      <c r="G36" s="23">
        <v>8</v>
      </c>
      <c r="H36" s="1">
        <v>25</v>
      </c>
      <c r="I36" s="23">
        <f t="shared" si="0"/>
        <v>2</v>
      </c>
      <c r="J36" s="23">
        <f t="shared" si="1"/>
        <v>10</v>
      </c>
      <c r="K36" s="23">
        <f t="shared" si="2"/>
        <v>30752</v>
      </c>
      <c r="L36" s="23">
        <f t="shared" si="3"/>
        <v>7688</v>
      </c>
      <c r="M36" s="23">
        <f t="shared" si="4"/>
        <v>38440</v>
      </c>
    </row>
    <row r="37" spans="1:13">
      <c r="A37" s="15">
        <v>31</v>
      </c>
      <c r="B37" s="8" t="s">
        <v>89</v>
      </c>
      <c r="C37" s="8" t="s">
        <v>19</v>
      </c>
      <c r="D37" s="16">
        <v>1784</v>
      </c>
      <c r="E37" s="17" t="s">
        <v>172</v>
      </c>
      <c r="F37" s="18" t="s">
        <v>123</v>
      </c>
      <c r="G37" s="23">
        <v>8.1999999999999993</v>
      </c>
      <c r="H37" s="1">
        <v>25</v>
      </c>
      <c r="I37" s="23">
        <f t="shared" si="0"/>
        <v>2.0500000000000007</v>
      </c>
      <c r="J37" s="23">
        <f t="shared" si="1"/>
        <v>10.25</v>
      </c>
      <c r="K37" s="23">
        <f t="shared" si="2"/>
        <v>14628.8</v>
      </c>
      <c r="L37" s="23">
        <f t="shared" si="3"/>
        <v>3657.2000000000007</v>
      </c>
      <c r="M37" s="23">
        <f t="shared" si="4"/>
        <v>18286</v>
      </c>
    </row>
    <row r="38" spans="1:13">
      <c r="A38" s="15">
        <v>32</v>
      </c>
      <c r="B38" s="8" t="s">
        <v>52</v>
      </c>
      <c r="C38" s="8" t="s">
        <v>19</v>
      </c>
      <c r="D38" s="16">
        <v>3820</v>
      </c>
      <c r="E38" s="17" t="s">
        <v>181</v>
      </c>
      <c r="F38" s="18" t="s">
        <v>124</v>
      </c>
      <c r="G38" s="23">
        <v>3.5</v>
      </c>
      <c r="H38" s="1">
        <v>25</v>
      </c>
      <c r="I38" s="23">
        <f t="shared" si="0"/>
        <v>0.875</v>
      </c>
      <c r="J38" s="23">
        <f t="shared" si="1"/>
        <v>4.375</v>
      </c>
      <c r="K38" s="23">
        <f t="shared" si="2"/>
        <v>13370</v>
      </c>
      <c r="L38" s="23">
        <f t="shared" si="3"/>
        <v>3342.5</v>
      </c>
      <c r="M38" s="23">
        <f t="shared" si="4"/>
        <v>16712.5</v>
      </c>
    </row>
    <row r="39" spans="1:13">
      <c r="A39" s="15">
        <v>33</v>
      </c>
      <c r="B39" s="8" t="s">
        <v>53</v>
      </c>
      <c r="C39" s="8" t="s">
        <v>19</v>
      </c>
      <c r="D39" s="16">
        <v>840</v>
      </c>
      <c r="E39" s="17" t="s">
        <v>181</v>
      </c>
      <c r="F39" s="18" t="s">
        <v>125</v>
      </c>
      <c r="G39" s="23">
        <v>9</v>
      </c>
      <c r="H39" s="1">
        <v>25</v>
      </c>
      <c r="I39" s="23">
        <f t="shared" si="0"/>
        <v>2.25</v>
      </c>
      <c r="J39" s="23">
        <f t="shared" si="1"/>
        <v>11.25</v>
      </c>
      <c r="K39" s="23">
        <f t="shared" si="2"/>
        <v>7560</v>
      </c>
      <c r="L39" s="23">
        <f t="shared" si="3"/>
        <v>1890</v>
      </c>
      <c r="M39" s="23">
        <f t="shared" si="4"/>
        <v>9450</v>
      </c>
    </row>
    <row r="40" spans="1:13" ht="26.25">
      <c r="A40" s="15">
        <v>34</v>
      </c>
      <c r="B40" s="8" t="s">
        <v>54</v>
      </c>
      <c r="C40" s="8" t="s">
        <v>19</v>
      </c>
      <c r="D40" s="16">
        <v>1254</v>
      </c>
      <c r="E40" s="17" t="s">
        <v>181</v>
      </c>
      <c r="F40" s="18" t="s">
        <v>126</v>
      </c>
      <c r="G40" s="23">
        <v>4</v>
      </c>
      <c r="H40" s="1">
        <v>25</v>
      </c>
      <c r="I40" s="23">
        <f t="shared" si="0"/>
        <v>1</v>
      </c>
      <c r="J40" s="23">
        <f t="shared" si="1"/>
        <v>5</v>
      </c>
      <c r="K40" s="23">
        <f t="shared" si="2"/>
        <v>5016</v>
      </c>
      <c r="L40" s="23">
        <f t="shared" si="3"/>
        <v>1254</v>
      </c>
      <c r="M40" s="23">
        <f t="shared" si="4"/>
        <v>6270</v>
      </c>
    </row>
    <row r="41" spans="1:13">
      <c r="A41" s="15">
        <v>35</v>
      </c>
      <c r="B41" s="8" t="s">
        <v>55</v>
      </c>
      <c r="C41" s="8" t="s">
        <v>19</v>
      </c>
      <c r="D41" s="16">
        <v>126</v>
      </c>
      <c r="E41" s="17" t="s">
        <v>182</v>
      </c>
      <c r="F41" s="18" t="s">
        <v>127</v>
      </c>
      <c r="G41" s="23">
        <v>2</v>
      </c>
      <c r="H41" s="1">
        <v>25</v>
      </c>
      <c r="I41" s="23">
        <f t="shared" si="0"/>
        <v>0.5</v>
      </c>
      <c r="J41" s="23">
        <f t="shared" si="1"/>
        <v>2.5</v>
      </c>
      <c r="K41" s="23">
        <f t="shared" si="2"/>
        <v>252</v>
      </c>
      <c r="L41" s="23">
        <f t="shared" si="3"/>
        <v>63</v>
      </c>
      <c r="M41" s="23">
        <f t="shared" si="4"/>
        <v>315</v>
      </c>
    </row>
    <row r="42" spans="1:13" ht="39">
      <c r="A42" s="15">
        <v>36</v>
      </c>
      <c r="B42" s="8" t="s">
        <v>88</v>
      </c>
      <c r="C42" s="8" t="s">
        <v>19</v>
      </c>
      <c r="D42" s="16">
        <v>330</v>
      </c>
      <c r="E42" s="17" t="s">
        <v>166</v>
      </c>
      <c r="F42" s="18" t="s">
        <v>128</v>
      </c>
      <c r="G42" s="23">
        <v>3</v>
      </c>
      <c r="H42" s="1">
        <v>25</v>
      </c>
      <c r="I42" s="23">
        <f t="shared" si="0"/>
        <v>0.75</v>
      </c>
      <c r="J42" s="23">
        <f t="shared" si="1"/>
        <v>3.75</v>
      </c>
      <c r="K42" s="23">
        <f t="shared" si="2"/>
        <v>990</v>
      </c>
      <c r="L42" s="23">
        <f t="shared" si="3"/>
        <v>247.5</v>
      </c>
      <c r="M42" s="23">
        <f t="shared" si="4"/>
        <v>1237.5</v>
      </c>
    </row>
    <row r="43" spans="1:13" ht="26.25">
      <c r="A43" s="15">
        <v>37</v>
      </c>
      <c r="B43" s="8" t="s">
        <v>56</v>
      </c>
      <c r="C43" s="8" t="s">
        <v>19</v>
      </c>
      <c r="D43" s="16">
        <v>40</v>
      </c>
      <c r="E43" s="17" t="s">
        <v>170</v>
      </c>
      <c r="F43" s="18" t="s">
        <v>129</v>
      </c>
      <c r="G43" s="23">
        <v>8</v>
      </c>
      <c r="H43" s="1">
        <v>25</v>
      </c>
      <c r="I43" s="23">
        <f t="shared" si="0"/>
        <v>2</v>
      </c>
      <c r="J43" s="23">
        <f t="shared" si="1"/>
        <v>10</v>
      </c>
      <c r="K43" s="23">
        <f t="shared" si="2"/>
        <v>320</v>
      </c>
      <c r="L43" s="23">
        <f t="shared" si="3"/>
        <v>80</v>
      </c>
      <c r="M43" s="23">
        <f t="shared" si="4"/>
        <v>400</v>
      </c>
    </row>
    <row r="44" spans="1:13" ht="26.25">
      <c r="A44" s="15">
        <v>38</v>
      </c>
      <c r="B44" s="8" t="s">
        <v>57</v>
      </c>
      <c r="C44" s="8" t="s">
        <v>19</v>
      </c>
      <c r="D44" s="16">
        <v>150</v>
      </c>
      <c r="E44" s="17" t="s">
        <v>170</v>
      </c>
      <c r="F44" s="18" t="s">
        <v>130</v>
      </c>
      <c r="G44" s="23">
        <v>13</v>
      </c>
      <c r="H44" s="1">
        <v>25</v>
      </c>
      <c r="I44" s="23">
        <f t="shared" si="0"/>
        <v>3.25</v>
      </c>
      <c r="J44" s="23">
        <f t="shared" si="1"/>
        <v>16.25</v>
      </c>
      <c r="K44" s="23">
        <f t="shared" si="2"/>
        <v>1950</v>
      </c>
      <c r="L44" s="23">
        <f t="shared" si="3"/>
        <v>487.5</v>
      </c>
      <c r="M44" s="23">
        <f t="shared" si="4"/>
        <v>2437.5</v>
      </c>
    </row>
    <row r="45" spans="1:13" ht="26.25">
      <c r="A45" s="15">
        <v>39</v>
      </c>
      <c r="B45" s="8" t="s">
        <v>58</v>
      </c>
      <c r="C45" s="8" t="s">
        <v>19</v>
      </c>
      <c r="D45" s="16">
        <v>50</v>
      </c>
      <c r="E45" s="17" t="s">
        <v>170</v>
      </c>
      <c r="F45" s="18" t="s">
        <v>131</v>
      </c>
      <c r="G45" s="23">
        <v>10</v>
      </c>
      <c r="H45" s="1">
        <v>25</v>
      </c>
      <c r="I45" s="23">
        <f t="shared" si="0"/>
        <v>2.5</v>
      </c>
      <c r="J45" s="23">
        <f t="shared" si="1"/>
        <v>12.5</v>
      </c>
      <c r="K45" s="23">
        <f t="shared" si="2"/>
        <v>500</v>
      </c>
      <c r="L45" s="23">
        <f t="shared" si="3"/>
        <v>125</v>
      </c>
      <c r="M45" s="23">
        <f t="shared" si="4"/>
        <v>625</v>
      </c>
    </row>
    <row r="46" spans="1:13" ht="18" customHeight="1">
      <c r="A46" s="15">
        <v>40</v>
      </c>
      <c r="B46" s="8" t="s">
        <v>59</v>
      </c>
      <c r="C46" s="8" t="s">
        <v>19</v>
      </c>
      <c r="D46" s="16">
        <v>30</v>
      </c>
      <c r="E46" s="17" t="s">
        <v>170</v>
      </c>
      <c r="F46" s="18" t="s">
        <v>132</v>
      </c>
      <c r="G46" s="23">
        <v>15</v>
      </c>
      <c r="H46" s="1">
        <v>25</v>
      </c>
      <c r="I46" s="23">
        <f t="shared" si="0"/>
        <v>3.75</v>
      </c>
      <c r="J46" s="23">
        <f t="shared" si="1"/>
        <v>18.75</v>
      </c>
      <c r="K46" s="23">
        <f t="shared" si="2"/>
        <v>450</v>
      </c>
      <c r="L46" s="23">
        <f t="shared" si="3"/>
        <v>112.5</v>
      </c>
      <c r="M46" s="23">
        <f t="shared" si="4"/>
        <v>562.5</v>
      </c>
    </row>
    <row r="47" spans="1:13" ht="26.25">
      <c r="A47" s="15">
        <v>41</v>
      </c>
      <c r="B47" s="8" t="s">
        <v>60</v>
      </c>
      <c r="C47" s="8" t="s">
        <v>19</v>
      </c>
      <c r="D47" s="16">
        <v>760</v>
      </c>
      <c r="E47" s="17" t="s">
        <v>166</v>
      </c>
      <c r="F47" s="18" t="s">
        <v>133</v>
      </c>
      <c r="G47" s="23">
        <v>1.5</v>
      </c>
      <c r="H47" s="1">
        <v>25</v>
      </c>
      <c r="I47" s="23">
        <f t="shared" si="0"/>
        <v>0.375</v>
      </c>
      <c r="J47" s="23">
        <f t="shared" si="1"/>
        <v>1.875</v>
      </c>
      <c r="K47" s="23">
        <f t="shared" si="2"/>
        <v>1140</v>
      </c>
      <c r="L47" s="23">
        <f t="shared" si="3"/>
        <v>285</v>
      </c>
      <c r="M47" s="23">
        <f t="shared" si="4"/>
        <v>1425</v>
      </c>
    </row>
    <row r="48" spans="1:13" ht="51.75">
      <c r="A48" s="15">
        <v>42</v>
      </c>
      <c r="B48" s="8" t="s">
        <v>61</v>
      </c>
      <c r="C48" s="8" t="s">
        <v>19</v>
      </c>
      <c r="D48" s="16">
        <v>320</v>
      </c>
      <c r="E48" s="19" t="s">
        <v>171</v>
      </c>
      <c r="F48" s="18" t="s">
        <v>134</v>
      </c>
      <c r="G48" s="23">
        <v>1.7</v>
      </c>
      <c r="H48" s="1">
        <v>25</v>
      </c>
      <c r="I48" s="23">
        <f t="shared" si="0"/>
        <v>0.42500000000000004</v>
      </c>
      <c r="J48" s="23">
        <f t="shared" si="1"/>
        <v>2.125</v>
      </c>
      <c r="K48" s="23">
        <f t="shared" si="2"/>
        <v>544</v>
      </c>
      <c r="L48" s="23">
        <f t="shared" si="3"/>
        <v>136</v>
      </c>
      <c r="M48" s="23">
        <f t="shared" si="4"/>
        <v>680</v>
      </c>
    </row>
    <row r="49" spans="1:13" ht="25.5" customHeight="1">
      <c r="A49" s="15">
        <v>43</v>
      </c>
      <c r="B49" s="8" t="s">
        <v>62</v>
      </c>
      <c r="C49" s="8" t="s">
        <v>19</v>
      </c>
      <c r="D49" s="16">
        <v>40</v>
      </c>
      <c r="E49" s="17" t="s">
        <v>166</v>
      </c>
      <c r="F49" s="18" t="s">
        <v>135</v>
      </c>
      <c r="G49" s="23">
        <v>10</v>
      </c>
      <c r="H49" s="1">
        <v>25</v>
      </c>
      <c r="I49" s="23">
        <f t="shared" si="0"/>
        <v>2.5</v>
      </c>
      <c r="J49" s="23">
        <f t="shared" si="1"/>
        <v>12.5</v>
      </c>
      <c r="K49" s="23">
        <f t="shared" si="2"/>
        <v>400</v>
      </c>
      <c r="L49" s="23">
        <f t="shared" si="3"/>
        <v>100</v>
      </c>
      <c r="M49" s="23">
        <f t="shared" si="4"/>
        <v>500</v>
      </c>
    </row>
    <row r="50" spans="1:13">
      <c r="A50" s="15">
        <v>44</v>
      </c>
      <c r="B50" s="8" t="s">
        <v>63</v>
      </c>
      <c r="C50" s="8" t="s">
        <v>19</v>
      </c>
      <c r="D50" s="16">
        <v>50</v>
      </c>
      <c r="E50" s="17" t="s">
        <v>166</v>
      </c>
      <c r="F50" s="18" t="s">
        <v>136</v>
      </c>
      <c r="G50" s="23">
        <v>12</v>
      </c>
      <c r="H50" s="1">
        <v>25</v>
      </c>
      <c r="I50" s="23">
        <f t="shared" si="0"/>
        <v>3</v>
      </c>
      <c r="J50" s="23">
        <f t="shared" si="1"/>
        <v>15</v>
      </c>
      <c r="K50" s="23">
        <f t="shared" si="2"/>
        <v>600</v>
      </c>
      <c r="L50" s="23">
        <f t="shared" si="3"/>
        <v>150</v>
      </c>
      <c r="M50" s="23">
        <f t="shared" si="4"/>
        <v>750</v>
      </c>
    </row>
    <row r="51" spans="1:13" ht="39">
      <c r="A51" s="15">
        <v>45</v>
      </c>
      <c r="B51" s="8" t="s">
        <v>39</v>
      </c>
      <c r="C51" s="8" t="s">
        <v>19</v>
      </c>
      <c r="D51" s="16">
        <v>300</v>
      </c>
      <c r="E51" s="17" t="s">
        <v>166</v>
      </c>
      <c r="F51" s="18" t="s">
        <v>137</v>
      </c>
      <c r="G51" s="23">
        <v>1.6</v>
      </c>
      <c r="H51" s="1">
        <v>25</v>
      </c>
      <c r="I51" s="23">
        <f t="shared" si="0"/>
        <v>0.39999999999999991</v>
      </c>
      <c r="J51" s="23">
        <f t="shared" si="1"/>
        <v>2</v>
      </c>
      <c r="K51" s="23">
        <f t="shared" si="2"/>
        <v>480</v>
      </c>
      <c r="L51" s="23">
        <f t="shared" si="3"/>
        <v>120</v>
      </c>
      <c r="M51" s="23">
        <f t="shared" si="4"/>
        <v>600</v>
      </c>
    </row>
    <row r="52" spans="1:13" ht="39">
      <c r="A52" s="15">
        <v>46</v>
      </c>
      <c r="B52" s="8" t="s">
        <v>64</v>
      </c>
      <c r="C52" s="8" t="s">
        <v>19</v>
      </c>
      <c r="D52" s="16">
        <v>1840</v>
      </c>
      <c r="E52" s="17" t="s">
        <v>176</v>
      </c>
      <c r="F52" s="18" t="s">
        <v>138</v>
      </c>
      <c r="G52" s="23">
        <v>1.5</v>
      </c>
      <c r="H52" s="1">
        <v>25</v>
      </c>
      <c r="I52" s="23">
        <f t="shared" si="0"/>
        <v>0.375</v>
      </c>
      <c r="J52" s="23">
        <f t="shared" si="1"/>
        <v>1.875</v>
      </c>
      <c r="K52" s="23">
        <f t="shared" si="2"/>
        <v>2760</v>
      </c>
      <c r="L52" s="23">
        <f t="shared" si="3"/>
        <v>690</v>
      </c>
      <c r="M52" s="23">
        <f t="shared" si="4"/>
        <v>3450</v>
      </c>
    </row>
    <row r="53" spans="1:13" ht="64.5">
      <c r="A53" s="15">
        <v>47</v>
      </c>
      <c r="B53" s="8" t="s">
        <v>65</v>
      </c>
      <c r="C53" s="8" t="s">
        <v>19</v>
      </c>
      <c r="D53" s="16">
        <v>17760</v>
      </c>
      <c r="E53" s="17" t="s">
        <v>183</v>
      </c>
      <c r="F53" s="18" t="s">
        <v>139</v>
      </c>
      <c r="G53" s="23">
        <v>0.34</v>
      </c>
      <c r="H53" s="1">
        <v>25</v>
      </c>
      <c r="I53" s="23">
        <f t="shared" si="0"/>
        <v>8.500000000000002E-2</v>
      </c>
      <c r="J53" s="23">
        <f t="shared" si="1"/>
        <v>0.42500000000000004</v>
      </c>
      <c r="K53" s="23">
        <f t="shared" si="2"/>
        <v>6038.4000000000005</v>
      </c>
      <c r="L53" s="23">
        <f t="shared" si="3"/>
        <v>1509.6000000000004</v>
      </c>
      <c r="M53" s="23">
        <f t="shared" si="4"/>
        <v>7548.0000000000009</v>
      </c>
    </row>
    <row r="54" spans="1:13" ht="64.5">
      <c r="A54" s="15">
        <v>48</v>
      </c>
      <c r="B54" s="8" t="s">
        <v>66</v>
      </c>
      <c r="C54" s="8" t="s">
        <v>67</v>
      </c>
      <c r="D54" s="16">
        <v>1906</v>
      </c>
      <c r="E54" s="17" t="s">
        <v>177</v>
      </c>
      <c r="F54" s="18" t="s">
        <v>140</v>
      </c>
      <c r="G54" s="23">
        <v>2.6</v>
      </c>
      <c r="H54" s="1">
        <v>5</v>
      </c>
      <c r="I54" s="23">
        <f t="shared" si="0"/>
        <v>0.13000000000000034</v>
      </c>
      <c r="J54" s="23">
        <f>G54*1.05</f>
        <v>2.7300000000000004</v>
      </c>
      <c r="K54" s="23">
        <f t="shared" si="2"/>
        <v>4955.6000000000004</v>
      </c>
      <c r="L54" s="23">
        <f t="shared" si="3"/>
        <v>1238.8999999999996</v>
      </c>
      <c r="M54" s="23">
        <f t="shared" si="4"/>
        <v>6194.5</v>
      </c>
    </row>
    <row r="55" spans="1:13" ht="39">
      <c r="A55" s="15">
        <v>49</v>
      </c>
      <c r="B55" s="8" t="s">
        <v>68</v>
      </c>
      <c r="C55" s="8" t="s">
        <v>19</v>
      </c>
      <c r="D55" s="16">
        <v>220</v>
      </c>
      <c r="E55" s="17" t="s">
        <v>178</v>
      </c>
      <c r="F55" s="18" t="s">
        <v>141</v>
      </c>
      <c r="G55" s="23">
        <v>1.4</v>
      </c>
      <c r="H55" s="1">
        <v>5</v>
      </c>
      <c r="I55" s="23">
        <f t="shared" si="0"/>
        <v>7.0000000000000062E-2</v>
      </c>
      <c r="J55" s="23">
        <f>G55*1.05</f>
        <v>1.47</v>
      </c>
      <c r="K55" s="23">
        <f t="shared" si="2"/>
        <v>308</v>
      </c>
      <c r="L55" s="23">
        <f t="shared" si="3"/>
        <v>77</v>
      </c>
      <c r="M55" s="23">
        <f t="shared" si="4"/>
        <v>385</v>
      </c>
    </row>
    <row r="56" spans="1:13" ht="26.25">
      <c r="A56" s="15">
        <v>50</v>
      </c>
      <c r="B56" s="8" t="s">
        <v>69</v>
      </c>
      <c r="C56" s="8" t="s">
        <v>19</v>
      </c>
      <c r="D56" s="16">
        <v>194</v>
      </c>
      <c r="E56" s="17" t="s">
        <v>166</v>
      </c>
      <c r="F56" s="18" t="s">
        <v>142</v>
      </c>
      <c r="G56" s="23">
        <v>2.2999999999999998</v>
      </c>
      <c r="H56" s="1">
        <v>25</v>
      </c>
      <c r="I56" s="23">
        <f t="shared" si="0"/>
        <v>0.57500000000000018</v>
      </c>
      <c r="J56" s="23">
        <f t="shared" si="1"/>
        <v>2.875</v>
      </c>
      <c r="K56" s="23">
        <f t="shared" si="2"/>
        <v>446.2</v>
      </c>
      <c r="L56" s="23">
        <f t="shared" si="3"/>
        <v>111.55000000000001</v>
      </c>
      <c r="M56" s="23">
        <f t="shared" si="4"/>
        <v>557.75</v>
      </c>
    </row>
    <row r="57" spans="1:13" ht="39">
      <c r="A57" s="15">
        <v>51</v>
      </c>
      <c r="B57" s="8" t="s">
        <v>90</v>
      </c>
      <c r="C57" s="8" t="s">
        <v>20</v>
      </c>
      <c r="D57" s="16">
        <v>1174</v>
      </c>
      <c r="E57" s="17" t="s">
        <v>179</v>
      </c>
      <c r="F57" s="18" t="s">
        <v>143</v>
      </c>
      <c r="G57" s="23">
        <v>1.7</v>
      </c>
      <c r="H57" s="1">
        <v>25</v>
      </c>
      <c r="I57" s="23">
        <f t="shared" si="0"/>
        <v>0.42500000000000004</v>
      </c>
      <c r="J57" s="23">
        <f t="shared" si="1"/>
        <v>2.125</v>
      </c>
      <c r="K57" s="23">
        <f t="shared" si="2"/>
        <v>1995.8</v>
      </c>
      <c r="L57" s="23">
        <f t="shared" si="3"/>
        <v>498.95000000000005</v>
      </c>
      <c r="M57" s="23">
        <f t="shared" si="4"/>
        <v>2494.75</v>
      </c>
    </row>
    <row r="58" spans="1:13" ht="39">
      <c r="A58" s="15">
        <v>52</v>
      </c>
      <c r="B58" s="8" t="s">
        <v>70</v>
      </c>
      <c r="C58" s="8" t="s">
        <v>19</v>
      </c>
      <c r="D58" s="16">
        <v>394</v>
      </c>
      <c r="E58" s="17" t="s">
        <v>184</v>
      </c>
      <c r="F58" s="18" t="s">
        <v>144</v>
      </c>
      <c r="G58" s="23">
        <v>15</v>
      </c>
      <c r="H58" s="1">
        <v>25</v>
      </c>
      <c r="I58" s="23">
        <f t="shared" si="0"/>
        <v>3.75</v>
      </c>
      <c r="J58" s="23">
        <f t="shared" si="1"/>
        <v>18.75</v>
      </c>
      <c r="K58" s="23">
        <f t="shared" si="2"/>
        <v>5910</v>
      </c>
      <c r="L58" s="23">
        <f t="shared" si="3"/>
        <v>1477.5</v>
      </c>
      <c r="M58" s="23">
        <f t="shared" si="4"/>
        <v>7387.5</v>
      </c>
    </row>
    <row r="59" spans="1:13" ht="51.75">
      <c r="A59" s="15">
        <v>53</v>
      </c>
      <c r="B59" s="8" t="s">
        <v>92</v>
      </c>
      <c r="C59" s="8" t="s">
        <v>19</v>
      </c>
      <c r="D59" s="16">
        <v>70</v>
      </c>
      <c r="E59" s="17" t="s">
        <v>180</v>
      </c>
      <c r="F59" s="18" t="s">
        <v>145</v>
      </c>
      <c r="G59" s="23">
        <v>15</v>
      </c>
      <c r="H59" s="1">
        <v>25</v>
      </c>
      <c r="I59" s="23">
        <f t="shared" si="0"/>
        <v>3.75</v>
      </c>
      <c r="J59" s="23">
        <f t="shared" si="1"/>
        <v>18.75</v>
      </c>
      <c r="K59" s="23">
        <f t="shared" si="2"/>
        <v>1050</v>
      </c>
      <c r="L59" s="23">
        <f t="shared" si="3"/>
        <v>262.5</v>
      </c>
      <c r="M59" s="23">
        <f t="shared" si="4"/>
        <v>1312.5</v>
      </c>
    </row>
    <row r="60" spans="1:13" ht="60" customHeight="1">
      <c r="A60" s="15">
        <v>54</v>
      </c>
      <c r="B60" s="8" t="s">
        <v>71</v>
      </c>
      <c r="C60" s="8" t="s">
        <v>19</v>
      </c>
      <c r="D60" s="16">
        <v>58</v>
      </c>
      <c r="E60" s="17" t="s">
        <v>180</v>
      </c>
      <c r="F60" s="18" t="s">
        <v>146</v>
      </c>
      <c r="G60" s="23">
        <v>20</v>
      </c>
      <c r="H60" s="1">
        <v>25</v>
      </c>
      <c r="I60" s="23">
        <f t="shared" si="0"/>
        <v>5</v>
      </c>
      <c r="J60" s="23">
        <f t="shared" si="1"/>
        <v>25</v>
      </c>
      <c r="K60" s="23">
        <f t="shared" si="2"/>
        <v>1160</v>
      </c>
      <c r="L60" s="23">
        <f t="shared" si="3"/>
        <v>290</v>
      </c>
      <c r="M60" s="23">
        <f t="shared" si="4"/>
        <v>1450</v>
      </c>
    </row>
    <row r="61" spans="1:13" ht="51.75">
      <c r="A61" s="15">
        <v>55</v>
      </c>
      <c r="B61" s="8" t="s">
        <v>72</v>
      </c>
      <c r="C61" s="8" t="s">
        <v>19</v>
      </c>
      <c r="D61" s="16">
        <v>202</v>
      </c>
      <c r="E61" s="17" t="s">
        <v>180</v>
      </c>
      <c r="F61" s="18" t="s">
        <v>147</v>
      </c>
      <c r="G61" s="23">
        <v>12</v>
      </c>
      <c r="H61" s="1">
        <v>25</v>
      </c>
      <c r="I61" s="23">
        <f t="shared" si="0"/>
        <v>3</v>
      </c>
      <c r="J61" s="23">
        <f t="shared" si="1"/>
        <v>15</v>
      </c>
      <c r="K61" s="23">
        <f t="shared" si="2"/>
        <v>2424</v>
      </c>
      <c r="L61" s="23">
        <f t="shared" si="3"/>
        <v>606</v>
      </c>
      <c r="M61" s="23">
        <f t="shared" si="4"/>
        <v>3030</v>
      </c>
    </row>
    <row r="62" spans="1:13" ht="32.25" customHeight="1">
      <c r="A62" s="15">
        <v>56</v>
      </c>
      <c r="B62" s="8" t="s">
        <v>73</v>
      </c>
      <c r="C62" s="8" t="s">
        <v>19</v>
      </c>
      <c r="D62" s="16">
        <v>142</v>
      </c>
      <c r="E62" s="17" t="s">
        <v>184</v>
      </c>
      <c r="F62" s="18" t="s">
        <v>148</v>
      </c>
      <c r="G62" s="23">
        <v>7</v>
      </c>
      <c r="H62" s="1">
        <v>25</v>
      </c>
      <c r="I62" s="23">
        <f t="shared" si="0"/>
        <v>1.75</v>
      </c>
      <c r="J62" s="23">
        <f t="shared" si="1"/>
        <v>8.75</v>
      </c>
      <c r="K62" s="23">
        <f t="shared" si="2"/>
        <v>994</v>
      </c>
      <c r="L62" s="23">
        <f t="shared" si="3"/>
        <v>248.5</v>
      </c>
      <c r="M62" s="23">
        <f t="shared" si="4"/>
        <v>1242.5</v>
      </c>
    </row>
    <row r="63" spans="1:13" ht="39">
      <c r="A63" s="15">
        <v>57</v>
      </c>
      <c r="B63" s="8" t="s">
        <v>74</v>
      </c>
      <c r="C63" s="8" t="s">
        <v>19</v>
      </c>
      <c r="D63" s="16">
        <v>20</v>
      </c>
      <c r="E63" s="17" t="s">
        <v>184</v>
      </c>
      <c r="F63" s="18" t="s">
        <v>149</v>
      </c>
      <c r="G63" s="23">
        <v>200</v>
      </c>
      <c r="H63" s="1">
        <v>25</v>
      </c>
      <c r="I63" s="23">
        <f t="shared" si="0"/>
        <v>50</v>
      </c>
      <c r="J63" s="23">
        <f t="shared" si="1"/>
        <v>250</v>
      </c>
      <c r="K63" s="23">
        <f t="shared" si="2"/>
        <v>4000</v>
      </c>
      <c r="L63" s="23">
        <f t="shared" si="3"/>
        <v>1000</v>
      </c>
      <c r="M63" s="23">
        <f t="shared" si="4"/>
        <v>5000</v>
      </c>
    </row>
    <row r="64" spans="1:13" ht="26.25">
      <c r="A64" s="15">
        <v>58</v>
      </c>
      <c r="B64" s="8" t="s">
        <v>75</v>
      </c>
      <c r="C64" s="8" t="s">
        <v>19</v>
      </c>
      <c r="D64" s="16">
        <v>20</v>
      </c>
      <c r="E64" s="17" t="s">
        <v>181</v>
      </c>
      <c r="F64" s="18" t="s">
        <v>150</v>
      </c>
      <c r="G64" s="23">
        <v>20</v>
      </c>
      <c r="H64" s="1">
        <v>25</v>
      </c>
      <c r="I64" s="23">
        <f t="shared" si="0"/>
        <v>5</v>
      </c>
      <c r="J64" s="23">
        <f t="shared" si="1"/>
        <v>25</v>
      </c>
      <c r="K64" s="23">
        <f t="shared" si="2"/>
        <v>400</v>
      </c>
      <c r="L64" s="23">
        <f t="shared" si="3"/>
        <v>100</v>
      </c>
      <c r="M64" s="23">
        <f t="shared" si="4"/>
        <v>500</v>
      </c>
    </row>
    <row r="65" spans="1:13" ht="26.25">
      <c r="A65" s="15">
        <v>59</v>
      </c>
      <c r="B65" s="8" t="s">
        <v>76</v>
      </c>
      <c r="C65" s="8" t="s">
        <v>19</v>
      </c>
      <c r="D65" s="16">
        <v>280</v>
      </c>
      <c r="E65" s="17" t="s">
        <v>181</v>
      </c>
      <c r="F65" s="18" t="s">
        <v>151</v>
      </c>
      <c r="G65" s="23">
        <v>2</v>
      </c>
      <c r="H65" s="1">
        <v>25</v>
      </c>
      <c r="I65" s="23">
        <f t="shared" si="0"/>
        <v>0.5</v>
      </c>
      <c r="J65" s="23">
        <f t="shared" si="1"/>
        <v>2.5</v>
      </c>
      <c r="K65" s="23">
        <f t="shared" si="2"/>
        <v>560</v>
      </c>
      <c r="L65" s="23">
        <f t="shared" si="3"/>
        <v>140</v>
      </c>
      <c r="M65" s="23">
        <f t="shared" si="4"/>
        <v>700</v>
      </c>
    </row>
    <row r="66" spans="1:13" ht="26.25">
      <c r="A66" s="15">
        <v>60</v>
      </c>
      <c r="B66" s="8" t="s">
        <v>77</v>
      </c>
      <c r="C66" s="8" t="s">
        <v>19</v>
      </c>
      <c r="D66" s="16">
        <v>180</v>
      </c>
      <c r="E66" s="17" t="s">
        <v>184</v>
      </c>
      <c r="F66" s="18" t="s">
        <v>152</v>
      </c>
      <c r="G66" s="23">
        <v>30</v>
      </c>
      <c r="H66" s="1">
        <v>25</v>
      </c>
      <c r="I66" s="23">
        <f t="shared" si="0"/>
        <v>7.5</v>
      </c>
      <c r="J66" s="23">
        <f t="shared" si="1"/>
        <v>37.5</v>
      </c>
      <c r="K66" s="23">
        <f t="shared" si="2"/>
        <v>5400</v>
      </c>
      <c r="L66" s="23">
        <f t="shared" si="3"/>
        <v>1350</v>
      </c>
      <c r="M66" s="23">
        <f t="shared" si="4"/>
        <v>6750</v>
      </c>
    </row>
    <row r="67" spans="1:13">
      <c r="A67" s="15">
        <v>61</v>
      </c>
      <c r="B67" s="8" t="s">
        <v>78</v>
      </c>
      <c r="C67" s="8" t="s">
        <v>19</v>
      </c>
      <c r="D67" s="16">
        <v>120</v>
      </c>
      <c r="E67" s="26" t="s">
        <v>186</v>
      </c>
      <c r="F67" s="18" t="s">
        <v>153</v>
      </c>
      <c r="G67" s="23">
        <v>30</v>
      </c>
      <c r="H67" s="1">
        <v>25</v>
      </c>
      <c r="I67" s="23">
        <f t="shared" si="0"/>
        <v>7.5</v>
      </c>
      <c r="J67" s="23">
        <f t="shared" si="1"/>
        <v>37.5</v>
      </c>
      <c r="K67" s="23">
        <f t="shared" si="2"/>
        <v>3600</v>
      </c>
      <c r="L67" s="23">
        <f t="shared" si="3"/>
        <v>900</v>
      </c>
      <c r="M67" s="23">
        <f t="shared" si="4"/>
        <v>4500</v>
      </c>
    </row>
    <row r="68" spans="1:13">
      <c r="A68" s="15">
        <v>62</v>
      </c>
      <c r="B68" s="8" t="s">
        <v>79</v>
      </c>
      <c r="C68" s="8" t="s">
        <v>19</v>
      </c>
      <c r="D68" s="16">
        <v>216</v>
      </c>
      <c r="E68" s="20" t="s">
        <v>171</v>
      </c>
      <c r="F68" s="18" t="s">
        <v>154</v>
      </c>
      <c r="G68" s="23">
        <v>3</v>
      </c>
      <c r="H68" s="1">
        <v>25</v>
      </c>
      <c r="I68" s="23">
        <f t="shared" si="0"/>
        <v>0.75</v>
      </c>
      <c r="J68" s="23">
        <f t="shared" si="1"/>
        <v>3.75</v>
      </c>
      <c r="K68" s="23">
        <f t="shared" si="2"/>
        <v>648</v>
      </c>
      <c r="L68" s="23">
        <f t="shared" si="3"/>
        <v>162</v>
      </c>
      <c r="M68" s="23">
        <f t="shared" si="4"/>
        <v>810</v>
      </c>
    </row>
    <row r="69" spans="1:13" ht="14.25" customHeight="1">
      <c r="A69" s="15">
        <v>63</v>
      </c>
      <c r="B69" s="8" t="s">
        <v>80</v>
      </c>
      <c r="C69" s="8" t="s">
        <v>19</v>
      </c>
      <c r="D69" s="16">
        <v>404</v>
      </c>
      <c r="E69" s="20" t="s">
        <v>171</v>
      </c>
      <c r="F69" s="18" t="s">
        <v>155</v>
      </c>
      <c r="G69" s="23">
        <v>3</v>
      </c>
      <c r="H69" s="1">
        <v>25</v>
      </c>
      <c r="I69" s="23">
        <f t="shared" si="0"/>
        <v>0.75</v>
      </c>
      <c r="J69" s="23">
        <f t="shared" si="1"/>
        <v>3.75</v>
      </c>
      <c r="K69" s="23">
        <f t="shared" si="2"/>
        <v>1212</v>
      </c>
      <c r="L69" s="23">
        <f t="shared" si="3"/>
        <v>303</v>
      </c>
      <c r="M69" s="23">
        <f t="shared" si="4"/>
        <v>1515</v>
      </c>
    </row>
    <row r="70" spans="1:13" ht="77.25">
      <c r="A70" s="15">
        <v>64</v>
      </c>
      <c r="B70" s="8" t="s">
        <v>81</v>
      </c>
      <c r="C70" s="8" t="s">
        <v>19</v>
      </c>
      <c r="D70" s="16">
        <v>410</v>
      </c>
      <c r="E70" s="17" t="s">
        <v>166</v>
      </c>
      <c r="F70" s="18" t="s">
        <v>156</v>
      </c>
      <c r="G70" s="23">
        <v>5</v>
      </c>
      <c r="H70" s="1">
        <v>25</v>
      </c>
      <c r="I70" s="23">
        <f t="shared" si="0"/>
        <v>1.25</v>
      </c>
      <c r="J70" s="23">
        <f t="shared" si="1"/>
        <v>6.25</v>
      </c>
      <c r="K70" s="23">
        <f t="shared" si="2"/>
        <v>2050</v>
      </c>
      <c r="L70" s="23">
        <f t="shared" si="3"/>
        <v>512.5</v>
      </c>
      <c r="M70" s="23">
        <f t="shared" si="4"/>
        <v>2562.5</v>
      </c>
    </row>
    <row r="71" spans="1:13" ht="77.25">
      <c r="A71" s="15">
        <v>65</v>
      </c>
      <c r="B71" s="8" t="s">
        <v>82</v>
      </c>
      <c r="C71" s="8" t="s">
        <v>20</v>
      </c>
      <c r="D71" s="16">
        <v>9180</v>
      </c>
      <c r="E71" s="17" t="s">
        <v>179</v>
      </c>
      <c r="F71" s="18" t="s">
        <v>157</v>
      </c>
      <c r="G71" s="23">
        <v>0.6</v>
      </c>
      <c r="H71" s="1">
        <v>25</v>
      </c>
      <c r="I71" s="23">
        <f t="shared" si="0"/>
        <v>0.15000000000000002</v>
      </c>
      <c r="J71" s="23">
        <f t="shared" si="1"/>
        <v>0.75</v>
      </c>
      <c r="K71" s="23">
        <f t="shared" si="2"/>
        <v>5508</v>
      </c>
      <c r="L71" s="23">
        <f t="shared" si="3"/>
        <v>1377</v>
      </c>
      <c r="M71" s="23">
        <f t="shared" si="4"/>
        <v>6885</v>
      </c>
    </row>
    <row r="72" spans="1:13" ht="26.25">
      <c r="A72" s="15">
        <v>66</v>
      </c>
      <c r="B72" s="8" t="s">
        <v>83</v>
      </c>
      <c r="C72" s="8" t="s">
        <v>19</v>
      </c>
      <c r="D72" s="16">
        <v>246</v>
      </c>
      <c r="E72" s="17" t="s">
        <v>170</v>
      </c>
      <c r="F72" s="18" t="s">
        <v>158</v>
      </c>
      <c r="G72" s="23">
        <v>1.5</v>
      </c>
      <c r="H72" s="1">
        <v>25</v>
      </c>
      <c r="I72" s="23">
        <f t="shared" ref="I72:I77" si="5">J72-G72</f>
        <v>0.375</v>
      </c>
      <c r="J72" s="23">
        <f t="shared" ref="J72:J77" si="6">G72*1.25</f>
        <v>1.875</v>
      </c>
      <c r="K72" s="23">
        <f t="shared" ref="K72:K77" si="7">D72*G72</f>
        <v>369</v>
      </c>
      <c r="L72" s="23">
        <f t="shared" ref="L72:L77" si="8">M72-K72</f>
        <v>92.25</v>
      </c>
      <c r="M72" s="23">
        <f t="shared" ref="M72:M77" si="9">K72*1.25</f>
        <v>461.25</v>
      </c>
    </row>
    <row r="73" spans="1:13" ht="77.25">
      <c r="A73" s="15">
        <v>67</v>
      </c>
      <c r="B73" s="8" t="s">
        <v>84</v>
      </c>
      <c r="C73" s="8" t="s">
        <v>19</v>
      </c>
      <c r="D73" s="16">
        <v>7680</v>
      </c>
      <c r="E73" s="17" t="s">
        <v>181</v>
      </c>
      <c r="F73" s="18" t="s">
        <v>159</v>
      </c>
      <c r="G73" s="23">
        <v>0.6</v>
      </c>
      <c r="H73" s="1">
        <v>25</v>
      </c>
      <c r="I73" s="23">
        <f t="shared" si="5"/>
        <v>0.15000000000000002</v>
      </c>
      <c r="J73" s="23">
        <f t="shared" si="6"/>
        <v>0.75</v>
      </c>
      <c r="K73" s="23">
        <f t="shared" si="7"/>
        <v>4608</v>
      </c>
      <c r="L73" s="23">
        <f t="shared" si="8"/>
        <v>1152</v>
      </c>
      <c r="M73" s="23">
        <f t="shared" si="9"/>
        <v>5760</v>
      </c>
    </row>
    <row r="74" spans="1:13" ht="77.25">
      <c r="A74" s="15">
        <v>68</v>
      </c>
      <c r="B74" s="8" t="s">
        <v>91</v>
      </c>
      <c r="C74" s="8" t="s">
        <v>19</v>
      </c>
      <c r="D74" s="16">
        <v>35120</v>
      </c>
      <c r="E74" s="17" t="s">
        <v>181</v>
      </c>
      <c r="F74" s="18" t="s">
        <v>160</v>
      </c>
      <c r="G74" s="23">
        <v>0.45</v>
      </c>
      <c r="H74" s="1">
        <v>25</v>
      </c>
      <c r="I74" s="23">
        <f t="shared" si="5"/>
        <v>0.11249999999999999</v>
      </c>
      <c r="J74" s="23">
        <f t="shared" si="6"/>
        <v>0.5625</v>
      </c>
      <c r="K74" s="23">
        <f t="shared" si="7"/>
        <v>15804</v>
      </c>
      <c r="L74" s="23">
        <f t="shared" si="8"/>
        <v>3951</v>
      </c>
      <c r="M74" s="23">
        <f t="shared" si="9"/>
        <v>19755</v>
      </c>
    </row>
    <row r="75" spans="1:13" ht="51.75">
      <c r="A75" s="15">
        <v>69</v>
      </c>
      <c r="B75" s="8" t="s">
        <v>85</v>
      </c>
      <c r="C75" s="8" t="s">
        <v>19</v>
      </c>
      <c r="D75" s="16">
        <v>108</v>
      </c>
      <c r="E75" s="17" t="s">
        <v>184</v>
      </c>
      <c r="F75" s="18" t="s">
        <v>161</v>
      </c>
      <c r="G75" s="23">
        <v>11</v>
      </c>
      <c r="H75" s="1">
        <v>25</v>
      </c>
      <c r="I75" s="23">
        <f t="shared" si="5"/>
        <v>2.75</v>
      </c>
      <c r="J75" s="23">
        <f t="shared" si="6"/>
        <v>13.75</v>
      </c>
      <c r="K75" s="23">
        <f t="shared" si="7"/>
        <v>1188</v>
      </c>
      <c r="L75" s="23">
        <f t="shared" si="8"/>
        <v>297</v>
      </c>
      <c r="M75" s="23">
        <f t="shared" si="9"/>
        <v>1485</v>
      </c>
    </row>
    <row r="76" spans="1:13" ht="26.25">
      <c r="A76" s="15">
        <v>70</v>
      </c>
      <c r="B76" s="8" t="s">
        <v>86</v>
      </c>
      <c r="C76" s="8" t="s">
        <v>19</v>
      </c>
      <c r="D76" s="16">
        <v>170</v>
      </c>
      <c r="E76" s="17" t="s">
        <v>166</v>
      </c>
      <c r="F76" s="18" t="s">
        <v>162</v>
      </c>
      <c r="G76" s="23">
        <v>3</v>
      </c>
      <c r="H76" s="1">
        <v>25</v>
      </c>
      <c r="I76" s="23">
        <f t="shared" si="5"/>
        <v>0.75</v>
      </c>
      <c r="J76" s="23">
        <f t="shared" si="6"/>
        <v>3.75</v>
      </c>
      <c r="K76" s="23">
        <f t="shared" si="7"/>
        <v>510</v>
      </c>
      <c r="L76" s="23">
        <f t="shared" si="8"/>
        <v>127.5</v>
      </c>
      <c r="M76" s="23">
        <f t="shared" si="9"/>
        <v>637.5</v>
      </c>
    </row>
    <row r="77" spans="1:13">
      <c r="A77" s="15">
        <v>71</v>
      </c>
      <c r="B77" s="8" t="s">
        <v>87</v>
      </c>
      <c r="C77" s="8" t="s">
        <v>19</v>
      </c>
      <c r="D77" s="16">
        <v>26</v>
      </c>
      <c r="E77" s="17" t="s">
        <v>166</v>
      </c>
      <c r="F77" s="18" t="s">
        <v>163</v>
      </c>
      <c r="G77" s="23">
        <v>2</v>
      </c>
      <c r="H77" s="21">
        <v>25</v>
      </c>
      <c r="I77" s="24">
        <f t="shared" si="5"/>
        <v>0.5</v>
      </c>
      <c r="J77" s="23">
        <f t="shared" si="6"/>
        <v>2.5</v>
      </c>
      <c r="K77" s="23">
        <f t="shared" si="7"/>
        <v>52</v>
      </c>
      <c r="L77" s="23">
        <f t="shared" si="8"/>
        <v>13</v>
      </c>
      <c r="M77" s="23">
        <f t="shared" si="9"/>
        <v>65</v>
      </c>
    </row>
    <row r="78" spans="1:13">
      <c r="H78" s="22"/>
      <c r="I78" s="22"/>
      <c r="K78" s="1" t="s">
        <v>16</v>
      </c>
      <c r="L78" s="1"/>
      <c r="M78" s="23">
        <f>SUM(K7:K77)</f>
        <v>356742.75</v>
      </c>
    </row>
    <row r="79" spans="1:13">
      <c r="H79" s="22"/>
      <c r="I79" s="22"/>
      <c r="K79" s="1" t="s">
        <v>17</v>
      </c>
      <c r="L79" s="1"/>
      <c r="M79" s="23">
        <f>SUM(L7:L78)</f>
        <v>89185.6875</v>
      </c>
    </row>
    <row r="80" spans="1:13">
      <c r="H80" s="22"/>
      <c r="I80" s="22"/>
      <c r="K80" s="1" t="s">
        <v>18</v>
      </c>
      <c r="L80" s="1"/>
      <c r="M80" s="23">
        <f>M78+M79</f>
        <v>445928.4375</v>
      </c>
    </row>
  </sheetData>
  <mergeCells count="4">
    <mergeCell ref="A1:D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Korisnik</cp:lastModifiedBy>
  <dcterms:created xsi:type="dcterms:W3CDTF">2022-11-12T08:13:50Z</dcterms:created>
  <dcterms:modified xsi:type="dcterms:W3CDTF">2023-07-14T13:08:48Z</dcterms:modified>
</cp:coreProperties>
</file>