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A PRODAJA_VP-IP\REGIJA ZAGREB\ZAGREB-HRVATSKI ZAVOD ZA JAVNO ZDRAVSTVO OBJEDINJENA NABAVA 2023\Troskovnici\za slati\"/>
    </mc:Choice>
  </mc:AlternateContent>
  <xr:revisionPtr revIDLastSave="0" documentId="8_{480D577F-ED31-4610-97C6-0B3633CDBA21}" xr6:coauthVersionLast="47" xr6:coauthVersionMax="47" xr10:uidLastSave="{00000000-0000-0000-0000-000000000000}"/>
  <bookViews>
    <workbookView xWindow="1830" yWindow="150" windowWidth="29040" windowHeight="15600" xr2:uid="{CD6A2BA6-1435-48D5-A3A9-F07BCE651CEE}"/>
  </bookViews>
  <sheets>
    <sheet name="GRUPA 8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1" l="1"/>
  <c r="I8" i="11"/>
  <c r="J8" i="11" s="1"/>
  <c r="K8" i="11"/>
  <c r="L8" i="11" s="1"/>
  <c r="I9" i="11"/>
  <c r="J9" i="11" s="1"/>
  <c r="K9" i="11"/>
  <c r="L9" i="11" s="1"/>
  <c r="I10" i="11"/>
  <c r="J10" i="11" s="1"/>
  <c r="K10" i="11"/>
  <c r="L10" i="11"/>
  <c r="M10" i="11"/>
  <c r="I11" i="11"/>
  <c r="J11" i="11" s="1"/>
  <c r="K11" i="11"/>
  <c r="L11" i="11" s="1"/>
  <c r="I12" i="11"/>
  <c r="J12" i="11"/>
  <c r="K12" i="11"/>
  <c r="I13" i="11"/>
  <c r="J13" i="11"/>
  <c r="K13" i="11"/>
  <c r="L13" i="11" s="1"/>
  <c r="I14" i="11"/>
  <c r="J14" i="11"/>
  <c r="K14" i="11"/>
  <c r="L14" i="11" s="1"/>
  <c r="M14" i="11" s="1"/>
  <c r="I15" i="11"/>
  <c r="J15" i="11"/>
  <c r="K15" i="11"/>
  <c r="L15" i="11" s="1"/>
  <c r="I16" i="11"/>
  <c r="J16" i="11" s="1"/>
  <c r="K16" i="11"/>
  <c r="L16" i="11" s="1"/>
  <c r="I17" i="11"/>
  <c r="J17" i="11"/>
  <c r="K17" i="11"/>
  <c r="L17" i="11" s="1"/>
  <c r="I18" i="11"/>
  <c r="J18" i="11" s="1"/>
  <c r="K18" i="11"/>
  <c r="L18" i="11" s="1"/>
  <c r="K7" i="11"/>
  <c r="I7" i="11"/>
  <c r="J7" i="11" s="1"/>
  <c r="M15" i="11" l="1"/>
  <c r="M13" i="11"/>
  <c r="M18" i="11"/>
  <c r="M11" i="11"/>
  <c r="L12" i="11"/>
  <c r="M12" i="11" s="1"/>
  <c r="M19" i="11"/>
  <c r="M16" i="11"/>
  <c r="M8" i="11"/>
  <c r="M17" i="11"/>
  <c r="M9" i="11"/>
  <c r="L7" i="11"/>
  <c r="M7" i="11" s="1"/>
  <c r="M20" i="11" l="1"/>
</calcChain>
</file>

<file path=xl/sharedStrings.xml><?xml version="1.0" encoding="utf-8"?>
<sst xmlns="http://schemas.openxmlformats.org/spreadsheetml/2006/main" count="68" uniqueCount="49">
  <si>
    <t>Jedinica mjere</t>
  </si>
  <si>
    <t>TROŠKOVNIK</t>
  </si>
  <si>
    <t>Red.br.</t>
  </si>
  <si>
    <t>Naziv i opis predmeta nabave</t>
  </si>
  <si>
    <t>Naziv proizvođača</t>
  </si>
  <si>
    <t xml:space="preserve">Upisati broj stranice kataloga /prospekta/specifikacije/ izjave ovjerene od strane proizvođača ili ovjerenu od strane ovlaštenog zastupnika proizvođača za EU na kojoj je vidljiva tražena tehnička karakteristika </t>
  </si>
  <si>
    <t>Jedinična cijena bez 
PDV-a</t>
  </si>
  <si>
    <t>Stopa 
PDV-a</t>
  </si>
  <si>
    <t>Iznos
PDV-a</t>
  </si>
  <si>
    <t>Jedinična cijena sa 
PDV-om</t>
  </si>
  <si>
    <t>Ukupna 
cijena bez 
PDV-a</t>
  </si>
  <si>
    <t>Ukupan iznos 
PDV-a</t>
  </si>
  <si>
    <t>Ukupna cijena sa 
PDV-om</t>
  </si>
  <si>
    <t xml:space="preserve">Evidencijski broj nabave: EVV-ZN 02/23
</t>
  </si>
  <si>
    <t>OPREMA I SREDSTVA ZA ČIŠĆENJE I ODRŽAVANJE  ZA POTREBE ZRAVSTVENIH USTANOVA U RH</t>
  </si>
  <si>
    <t>Okvirne potrebe za 2 godinG</t>
  </si>
  <si>
    <t>Ukupan iznos bez PDV-a</t>
  </si>
  <si>
    <t>Ukupan iznos PDV-a</t>
  </si>
  <si>
    <t>Ukupan iznos sa PDV-om</t>
  </si>
  <si>
    <t>Grupa 8: Sredstva za pranje rublja</t>
  </si>
  <si>
    <t xml:space="preserve">Univerzalni tekući deterdžent za ručno pranje finog rublja, svile, zavjesa, sagova, presvlaka i drugih materijala,s mirisom. pak.min.1 lit. </t>
  </si>
  <si>
    <t>Omekšivač za rublje, tekuće sredstvo, koncentrat (1l=4 l), sastav: od 5%-15% kationskog tenzida, miris, pak.1-10 lit.</t>
  </si>
  <si>
    <t>Bezfosfatni praškasti deterdžent za strojno pranje svih vrsta rublja, osim vune i svile, na temperaturama do 95°C. Sastav: 5-15% anionske površinski aktivne tvari, izbjeljivači na bazi kisika, zeoliti; &lt;5% neionske površinski aktivne tvari, sapun, fosfonati, polikarboksilati; enzimi, optička bjelila, miris; Pak. 5-10 kg</t>
  </si>
  <si>
    <t>Kg</t>
  </si>
  <si>
    <t>Bezfosfatni praškasti deterdžent za strojno pranje svih vrsta rublja, osim vune i svile, na temperaturama do 90°C. Sastav: 5-15% anionske površinski aktivne tvari, izbjeljivači na bazi kisika, zeoliti; &lt;5% neionske površinski aktivne tvari, sapun, fosfonati, polikarboksilati; enzimi, optička bjelila, miris. Pak. min. 0,2 kg do 1,5 kg</t>
  </si>
  <si>
    <t>Bezfosfatni praškasti deterdžent za pretpranje jako zaprljanog rublja na temperaturama do 60°C.Sastav: &lt;5% anionske površinski aktivne tvari, neionske površinski aktivne tvari; &gt;15% omekšivač vode (bilderi). Pak. 5-10 kg</t>
  </si>
  <si>
    <t>Sredstvo za kvašenje jako zaprljanog, masnog i krvavog rublja, pak.u ambalaži od 1 do 10 lit.</t>
  </si>
  <si>
    <t>Tekuće sredstvo za dezinfekciju i ispiranje rublja na osnovi kvartnernih amonijevih soli; Aktivna tvar – kvarterni amonijevi spojevi; min.pak. 1 L</t>
  </si>
  <si>
    <t>Lit</t>
  </si>
  <si>
    <t xml:space="preserve">Osvježivač prostora i rublja- s raspršivačem za osvježavanje prostorija, neutralizaciju mirisa i rublja  od nepoželjnih mirisa ,  pak. Od 400-1000 ml.
</t>
  </si>
  <si>
    <t>Tekuće kiselo sredstvo za čišćenje površina s anorganskim zaprljanjima (kamenac) s inkorporiranim organskim nečistoćama (smola, mlijeko, masnoće) na bazi fosforne kiseline, pak.15-50 kg</t>
  </si>
  <si>
    <t>Praškasto alkalno sredstvo za ručno i strojno pranje te u uređajima pod pritiskom. Koristi se i u praonicama rublja za teška zaprljanja (npr. masne mrlje), pak. 20 do 50 kg</t>
  </si>
  <si>
    <t>Praškasta komponenta za bijeljenje rublja na bazi kisika; Sastav: min. 25% natrijev perkarbonat,; Pak: 10-15 kg</t>
  </si>
  <si>
    <t>kg</t>
  </si>
  <si>
    <t>Univerzalni deterdžent za strojno pranje rublje na 40, 60, 90°C; &lt;5% neionske površinski aktivne tvari, sapun, fosfonati, polikarboksilati; 5-15% anionske površinski aktivne tvari, zeoliti, izbjeljivači na bazi kisika  Sadrži: enzime, optička bjelila, miris</t>
  </si>
  <si>
    <t>Katalog proizvoda stranica br.1</t>
  </si>
  <si>
    <t>Katalog proizvoda stranica br.2</t>
  </si>
  <si>
    <t>Katalog proizvoda stranica br.3</t>
  </si>
  <si>
    <t>SAPONIA D.D. NILA 1,8L</t>
  </si>
  <si>
    <t xml:space="preserve"> SAPONIA D.D. ORNEL CALMING 5L</t>
  </si>
  <si>
    <t xml:space="preserve">SAPONIA D.D.   PROFESSIONAL BY FAKS  10 KG </t>
  </si>
  <si>
    <t xml:space="preserve"> SAPONIA D.D.                     FAKS SUPER AKTIV 1,17 KG</t>
  </si>
  <si>
    <t xml:space="preserve">SAPONIA D.D.               RUBEL COLOR FRESH 10 KG </t>
  </si>
  <si>
    <t>SAPONIA D.D. PERIN KOMBI 5L</t>
  </si>
  <si>
    <t xml:space="preserve"> SAPONIA D.D.                  BIS PROFESSIONAL LUX 1L </t>
  </si>
  <si>
    <t>SAPONIA D.D.               PERIN FINAL 5L</t>
  </si>
  <si>
    <t xml:space="preserve">SAPONIA D.D.                     BIS O 2505 25 KG </t>
  </si>
  <si>
    <t xml:space="preserve">SAPONIA D.D.                          BIS CIP K 50 KG </t>
  </si>
  <si>
    <t xml:space="preserve"> SAPONIA D.D. PERIN OKSI 15 KG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</si>
</sst>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2"/>
      <color rgb="FF333399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C0C0C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0" fillId="3" borderId="2" applyAlignment="0" applyProtection="0"/>
    <xf numFmtId="43" fontId="1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horizontal="center" wrapText="1"/>
    </xf>
    <xf numFmtId="0" fontId="0" fillId="0" borderId="3" xfId="0" applyBorder="1"/>
    <xf numFmtId="3" fontId="0" fillId="0" borderId="1" xfId="0" applyNumberFormat="1" applyBorder="1"/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3" fontId="5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43" fontId="0" fillId="0" borderId="1" xfId="5" applyFont="1" applyBorder="1"/>
    <xf numFmtId="0" fontId="12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4" fontId="0" fillId="0" borderId="3" xfId="0" applyNumberFormat="1" applyBorder="1"/>
  </cellXfs>
  <cellStyles count="6">
    <cellStyle name="Comma" xfId="5" builtinId="3"/>
    <cellStyle name="Normal" xfId="0" builtinId="0"/>
    <cellStyle name="Normal 5" xfId="1" xr:uid="{13A76897-F436-473D-B445-43FA492951A9}"/>
    <cellStyle name="Normalno 2" xfId="2" xr:uid="{6E2FF6B5-C7C3-4B06-ABCC-79D2A3A061E3}"/>
    <cellStyle name="Normalno 5" xfId="3" xr:uid="{F22B07A0-3CD2-4589-A329-AA8E7E2F5190}"/>
    <cellStyle name="TableStyleLight1" xfId="4" xr:uid="{EA49B0CD-9689-427E-BDC7-FC9D85E90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31B97-5554-49C8-9399-CD73E9DE2937}">
  <dimension ref="A1:M21"/>
  <sheetViews>
    <sheetView tabSelected="1" topLeftCell="A11" workbookViewId="0">
      <selection activeCell="M23" sqref="M23"/>
    </sheetView>
  </sheetViews>
  <sheetFormatPr defaultRowHeight="15" x14ac:dyDescent="0.25"/>
  <cols>
    <col min="1" max="1" width="6.42578125" customWidth="1"/>
    <col min="2" max="2" width="40.140625" customWidth="1"/>
    <col min="4" max="4" width="11.28515625" customWidth="1"/>
    <col min="5" max="5" width="16.28515625" customWidth="1"/>
    <col min="6" max="6" width="36.5703125" customWidth="1"/>
    <col min="10" max="10" width="11" customWidth="1"/>
    <col min="11" max="11" width="11.5703125" customWidth="1"/>
    <col min="12" max="12" width="10.85546875" customWidth="1"/>
    <col min="13" max="13" width="12.140625" customWidth="1"/>
  </cols>
  <sheetData>
    <row r="1" spans="1:13" x14ac:dyDescent="0.25">
      <c r="A1" s="15" t="s">
        <v>13</v>
      </c>
      <c r="B1" s="15"/>
      <c r="C1" s="15"/>
      <c r="D1" s="15"/>
      <c r="E1" s="3"/>
      <c r="F1" s="3"/>
      <c r="G1" s="3"/>
      <c r="H1" s="3"/>
      <c r="I1" s="3"/>
    </row>
    <row r="2" spans="1:13" x14ac:dyDescent="0.25">
      <c r="A2" s="16" t="s">
        <v>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x14ac:dyDescent="0.25">
      <c r="A4" s="16" t="s">
        <v>19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x14ac:dyDescent="0.25">
      <c r="A5" s="4"/>
      <c r="B5" s="4"/>
      <c r="C5" s="5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76.5" x14ac:dyDescent="0.25">
      <c r="A6" s="6" t="s">
        <v>2</v>
      </c>
      <c r="B6" s="6" t="s">
        <v>3</v>
      </c>
      <c r="C6" s="7" t="s">
        <v>0</v>
      </c>
      <c r="D6" s="7" t="s">
        <v>15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</row>
    <row r="7" spans="1:13" ht="67.5" customHeight="1" x14ac:dyDescent="0.25">
      <c r="A7" s="2">
        <v>1</v>
      </c>
      <c r="B7" s="8" t="s">
        <v>20</v>
      </c>
      <c r="C7" s="11" t="s">
        <v>28</v>
      </c>
      <c r="D7" s="13">
        <v>690</v>
      </c>
      <c r="E7" s="17" t="s">
        <v>38</v>
      </c>
      <c r="F7" s="21" t="s">
        <v>35</v>
      </c>
      <c r="G7" s="20">
        <v>2.2000000000000002</v>
      </c>
      <c r="H7" s="1">
        <v>25</v>
      </c>
      <c r="I7" s="22">
        <f>+ROUND(G7*H7/100,2)</f>
        <v>0.55000000000000004</v>
      </c>
      <c r="J7" s="22">
        <f>+G7+I7</f>
        <v>2.75</v>
      </c>
      <c r="K7" s="22">
        <f>+D7*G7</f>
        <v>1518.0000000000002</v>
      </c>
      <c r="L7" s="22">
        <f>+ROUND(K7*H7/100,2)</f>
        <v>379.5</v>
      </c>
      <c r="M7" s="22">
        <f>+K7+L7</f>
        <v>1897.5000000000002</v>
      </c>
    </row>
    <row r="8" spans="1:13" ht="24" customHeight="1" x14ac:dyDescent="0.25">
      <c r="A8" s="2">
        <v>2</v>
      </c>
      <c r="B8" s="8" t="s">
        <v>21</v>
      </c>
      <c r="C8" s="11" t="s">
        <v>28</v>
      </c>
      <c r="D8" s="13">
        <v>5140</v>
      </c>
      <c r="E8" s="17" t="s">
        <v>39</v>
      </c>
      <c r="F8" s="21" t="s">
        <v>35</v>
      </c>
      <c r="G8" s="20">
        <v>1.3</v>
      </c>
      <c r="H8" s="1">
        <v>25</v>
      </c>
      <c r="I8" s="22">
        <f t="shared" ref="I8:I18" si="0">+ROUND(G8*H8/100,2)</f>
        <v>0.33</v>
      </c>
      <c r="J8" s="22">
        <f t="shared" ref="J8:J18" si="1">+G8+I8</f>
        <v>1.6300000000000001</v>
      </c>
      <c r="K8" s="22">
        <f t="shared" ref="K8:K18" si="2">+D8*G8</f>
        <v>6682</v>
      </c>
      <c r="L8" s="22">
        <f t="shared" ref="L8:L18" si="3">+ROUND(K8*H8/100,2)</f>
        <v>1670.5</v>
      </c>
      <c r="M8" s="22">
        <f t="shared" ref="M8:M18" si="4">+K8+L8</f>
        <v>8352.5</v>
      </c>
    </row>
    <row r="9" spans="1:13" ht="90" x14ac:dyDescent="0.25">
      <c r="A9" s="2">
        <v>3</v>
      </c>
      <c r="B9" s="9" t="s">
        <v>22</v>
      </c>
      <c r="C9" s="11" t="s">
        <v>23</v>
      </c>
      <c r="D9" s="13">
        <v>144280</v>
      </c>
      <c r="E9" s="17" t="s">
        <v>40</v>
      </c>
      <c r="F9" s="21" t="s">
        <v>35</v>
      </c>
      <c r="G9" s="20">
        <v>1.5</v>
      </c>
      <c r="H9" s="1">
        <v>25</v>
      </c>
      <c r="I9" s="22">
        <f t="shared" si="0"/>
        <v>0.38</v>
      </c>
      <c r="J9" s="22">
        <f t="shared" si="1"/>
        <v>1.88</v>
      </c>
      <c r="K9" s="22">
        <f t="shared" si="2"/>
        <v>216420</v>
      </c>
      <c r="L9" s="22">
        <f t="shared" si="3"/>
        <v>54105</v>
      </c>
      <c r="M9" s="22">
        <f t="shared" si="4"/>
        <v>270525</v>
      </c>
    </row>
    <row r="10" spans="1:13" ht="89.25" x14ac:dyDescent="0.25">
      <c r="A10" s="2">
        <v>4</v>
      </c>
      <c r="B10" s="8" t="s">
        <v>24</v>
      </c>
      <c r="C10" s="11" t="s">
        <v>23</v>
      </c>
      <c r="D10" s="13">
        <v>1934</v>
      </c>
      <c r="E10" s="17" t="s">
        <v>41</v>
      </c>
      <c r="F10" s="21" t="s">
        <v>35</v>
      </c>
      <c r="G10" s="20">
        <v>2</v>
      </c>
      <c r="H10" s="1">
        <v>25</v>
      </c>
      <c r="I10" s="22">
        <f t="shared" si="0"/>
        <v>0.5</v>
      </c>
      <c r="J10" s="22">
        <f t="shared" si="1"/>
        <v>2.5</v>
      </c>
      <c r="K10" s="22">
        <f t="shared" si="2"/>
        <v>3868</v>
      </c>
      <c r="L10" s="22">
        <f t="shared" si="3"/>
        <v>967</v>
      </c>
      <c r="M10" s="22">
        <f t="shared" si="4"/>
        <v>4835</v>
      </c>
    </row>
    <row r="11" spans="1:13" ht="63.75" x14ac:dyDescent="0.25">
      <c r="A11" s="2">
        <v>5</v>
      </c>
      <c r="B11" s="8" t="s">
        <v>25</v>
      </c>
      <c r="C11" s="11" t="s">
        <v>23</v>
      </c>
      <c r="D11" s="13">
        <v>13380</v>
      </c>
      <c r="E11" s="17" t="s">
        <v>42</v>
      </c>
      <c r="F11" s="21" t="s">
        <v>36</v>
      </c>
      <c r="G11" s="20">
        <v>1.32</v>
      </c>
      <c r="H11" s="1">
        <v>25</v>
      </c>
      <c r="I11" s="22">
        <f t="shared" si="0"/>
        <v>0.33</v>
      </c>
      <c r="J11" s="22">
        <f t="shared" si="1"/>
        <v>1.6500000000000001</v>
      </c>
      <c r="K11" s="22">
        <f t="shared" si="2"/>
        <v>17661.600000000002</v>
      </c>
      <c r="L11" s="22">
        <f t="shared" si="3"/>
        <v>4415.3999999999996</v>
      </c>
      <c r="M11" s="22">
        <f t="shared" si="4"/>
        <v>22077</v>
      </c>
    </row>
    <row r="12" spans="1:13" ht="30" x14ac:dyDescent="0.25">
      <c r="A12" s="2">
        <v>6</v>
      </c>
      <c r="B12" s="8" t="s">
        <v>26</v>
      </c>
      <c r="C12" s="11" t="s">
        <v>28</v>
      </c>
      <c r="D12" s="13">
        <v>950</v>
      </c>
      <c r="E12" s="18" t="s">
        <v>43</v>
      </c>
      <c r="F12" s="21" t="s">
        <v>36</v>
      </c>
      <c r="G12" s="20">
        <v>2.5</v>
      </c>
      <c r="H12" s="1">
        <v>25</v>
      </c>
      <c r="I12" s="22">
        <f t="shared" si="0"/>
        <v>0.63</v>
      </c>
      <c r="J12" s="22">
        <f t="shared" si="1"/>
        <v>3.13</v>
      </c>
      <c r="K12" s="22">
        <f>+D12*G12</f>
        <v>2375</v>
      </c>
      <c r="L12" s="22">
        <f t="shared" si="3"/>
        <v>593.75</v>
      </c>
      <c r="M12" s="22">
        <f t="shared" si="4"/>
        <v>2968.75</v>
      </c>
    </row>
    <row r="13" spans="1:13" ht="76.5" x14ac:dyDescent="0.25">
      <c r="A13" s="2">
        <v>7</v>
      </c>
      <c r="B13" s="10" t="s">
        <v>34</v>
      </c>
      <c r="C13" s="11" t="s">
        <v>23</v>
      </c>
      <c r="D13" s="13">
        <v>19040</v>
      </c>
      <c r="E13" s="17" t="s">
        <v>40</v>
      </c>
      <c r="F13" s="21" t="s">
        <v>36</v>
      </c>
      <c r="G13" s="20">
        <v>1.5</v>
      </c>
      <c r="H13" s="1">
        <v>25</v>
      </c>
      <c r="I13" s="22">
        <f t="shared" si="0"/>
        <v>0.38</v>
      </c>
      <c r="J13" s="22">
        <f t="shared" si="1"/>
        <v>1.88</v>
      </c>
      <c r="K13" s="22">
        <f t="shared" si="2"/>
        <v>28560</v>
      </c>
      <c r="L13" s="22">
        <f t="shared" si="3"/>
        <v>7140</v>
      </c>
      <c r="M13" s="22">
        <f t="shared" si="4"/>
        <v>35700</v>
      </c>
    </row>
    <row r="14" spans="1:13" ht="63.75" x14ac:dyDescent="0.25">
      <c r="A14" s="2">
        <v>8</v>
      </c>
      <c r="B14" s="8" t="s">
        <v>29</v>
      </c>
      <c r="C14" s="11" t="s">
        <v>28</v>
      </c>
      <c r="D14" s="13">
        <v>310</v>
      </c>
      <c r="E14" s="17" t="s">
        <v>44</v>
      </c>
      <c r="F14" s="21" t="s">
        <v>36</v>
      </c>
      <c r="G14" s="20">
        <v>5</v>
      </c>
      <c r="H14" s="1">
        <v>25</v>
      </c>
      <c r="I14" s="22">
        <f t="shared" si="0"/>
        <v>1.25</v>
      </c>
      <c r="J14" s="22">
        <f t="shared" si="1"/>
        <v>6.25</v>
      </c>
      <c r="K14" s="22">
        <f t="shared" si="2"/>
        <v>1550</v>
      </c>
      <c r="L14" s="22">
        <f t="shared" si="3"/>
        <v>387.5</v>
      </c>
      <c r="M14" s="22">
        <f t="shared" si="4"/>
        <v>1937.5</v>
      </c>
    </row>
    <row r="15" spans="1:13" ht="51" x14ac:dyDescent="0.25">
      <c r="A15" s="2">
        <v>9</v>
      </c>
      <c r="B15" s="8" t="s">
        <v>27</v>
      </c>
      <c r="C15" s="11" t="s">
        <v>28</v>
      </c>
      <c r="D15" s="13">
        <v>60</v>
      </c>
      <c r="E15" s="17" t="s">
        <v>45</v>
      </c>
      <c r="F15" s="21" t="s">
        <v>37</v>
      </c>
      <c r="G15" s="20">
        <v>1.5</v>
      </c>
      <c r="H15" s="1">
        <v>5</v>
      </c>
      <c r="I15" s="22">
        <f t="shared" si="0"/>
        <v>0.08</v>
      </c>
      <c r="J15" s="22">
        <f t="shared" si="1"/>
        <v>1.58</v>
      </c>
      <c r="K15" s="22">
        <f t="shared" si="2"/>
        <v>90</v>
      </c>
      <c r="L15" s="22">
        <f t="shared" si="3"/>
        <v>4.5</v>
      </c>
      <c r="M15" s="22">
        <f t="shared" si="4"/>
        <v>94.5</v>
      </c>
    </row>
    <row r="16" spans="1:13" ht="63.75" x14ac:dyDescent="0.25">
      <c r="A16" s="2">
        <v>10</v>
      </c>
      <c r="B16" s="8" t="s">
        <v>30</v>
      </c>
      <c r="C16" s="11" t="s">
        <v>23</v>
      </c>
      <c r="D16" s="13">
        <v>700</v>
      </c>
      <c r="E16" s="17" t="s">
        <v>47</v>
      </c>
      <c r="F16" s="21" t="s">
        <v>37</v>
      </c>
      <c r="G16" s="20">
        <v>2</v>
      </c>
      <c r="H16" s="1">
        <v>25</v>
      </c>
      <c r="I16" s="22">
        <f t="shared" si="0"/>
        <v>0.5</v>
      </c>
      <c r="J16" s="22">
        <f t="shared" si="1"/>
        <v>2.5</v>
      </c>
      <c r="K16" s="22">
        <f t="shared" si="2"/>
        <v>1400</v>
      </c>
      <c r="L16" s="22">
        <f t="shared" si="3"/>
        <v>350</v>
      </c>
      <c r="M16" s="22">
        <f t="shared" si="4"/>
        <v>1750</v>
      </c>
    </row>
    <row r="17" spans="1:13" ht="51" x14ac:dyDescent="0.25">
      <c r="A17" s="2">
        <v>11</v>
      </c>
      <c r="B17" s="10" t="s">
        <v>31</v>
      </c>
      <c r="C17" s="11" t="s">
        <v>23</v>
      </c>
      <c r="D17" s="13">
        <v>312</v>
      </c>
      <c r="E17" s="19" t="s">
        <v>46</v>
      </c>
      <c r="F17" s="21" t="s">
        <v>37</v>
      </c>
      <c r="G17" s="20">
        <v>2.1</v>
      </c>
      <c r="H17" s="1">
        <v>5</v>
      </c>
      <c r="I17" s="22">
        <f t="shared" si="0"/>
        <v>0.11</v>
      </c>
      <c r="J17" s="22">
        <f t="shared" si="1"/>
        <v>2.21</v>
      </c>
      <c r="K17" s="22">
        <f t="shared" si="2"/>
        <v>655.20000000000005</v>
      </c>
      <c r="L17" s="22">
        <f t="shared" si="3"/>
        <v>32.76</v>
      </c>
      <c r="M17" s="22">
        <f t="shared" si="4"/>
        <v>687.96</v>
      </c>
    </row>
    <row r="18" spans="1:13" ht="39" x14ac:dyDescent="0.25">
      <c r="A18" s="2">
        <v>12</v>
      </c>
      <c r="B18" s="9" t="s">
        <v>32</v>
      </c>
      <c r="C18" s="14" t="s">
        <v>33</v>
      </c>
      <c r="D18" s="13">
        <v>60</v>
      </c>
      <c r="E18" s="19" t="s">
        <v>48</v>
      </c>
      <c r="F18" s="21" t="s">
        <v>37</v>
      </c>
      <c r="G18" s="20">
        <v>1.8</v>
      </c>
      <c r="H18" s="1">
        <v>25</v>
      </c>
      <c r="I18" s="22">
        <f t="shared" si="0"/>
        <v>0.45</v>
      </c>
      <c r="J18" s="22">
        <f t="shared" si="1"/>
        <v>2.25</v>
      </c>
      <c r="K18" s="22">
        <f t="shared" si="2"/>
        <v>108</v>
      </c>
      <c r="L18" s="22">
        <f t="shared" si="3"/>
        <v>27</v>
      </c>
      <c r="M18" s="22">
        <f t="shared" si="4"/>
        <v>135</v>
      </c>
    </row>
    <row r="19" spans="1:13" x14ac:dyDescent="0.25">
      <c r="K19" s="12" t="s">
        <v>16</v>
      </c>
      <c r="L19" s="12"/>
      <c r="M19" s="23">
        <f>+SUM(K7:K18)</f>
        <v>280887.8</v>
      </c>
    </row>
    <row r="20" spans="1:13" x14ac:dyDescent="0.25">
      <c r="K20" s="1" t="s">
        <v>17</v>
      </c>
      <c r="L20" s="1"/>
      <c r="M20" s="22">
        <f>+M21-M19</f>
        <v>70072.910000000033</v>
      </c>
    </row>
    <row r="21" spans="1:13" x14ac:dyDescent="0.25">
      <c r="K21" s="1" t="s">
        <v>18</v>
      </c>
      <c r="L21" s="1"/>
      <c r="M21" s="22">
        <f>+SUM(M7:M18)</f>
        <v>350960.71</v>
      </c>
    </row>
  </sheetData>
  <mergeCells count="4">
    <mergeCell ref="A1:D1"/>
    <mergeCell ref="A2:M2"/>
    <mergeCell ref="A3:M3"/>
    <mergeCell ref="A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Šinkovec</dc:creator>
  <cp:lastModifiedBy>Mirjana Marjanović</cp:lastModifiedBy>
  <dcterms:created xsi:type="dcterms:W3CDTF">2022-11-12T08:13:50Z</dcterms:created>
  <dcterms:modified xsi:type="dcterms:W3CDTF">2023-07-14T12:55:44Z</dcterms:modified>
</cp:coreProperties>
</file>