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Troškovnici_izmjena 3\Troškovnik - Grupa 13\"/>
    </mc:Choice>
  </mc:AlternateContent>
  <xr:revisionPtr revIDLastSave="0" documentId="13_ncr:1_{AE8B5772-AAC1-44EB-9DE6-0C4CC75590C3}" xr6:coauthVersionLast="47" xr6:coauthVersionMax="47" xr10:uidLastSave="{00000000-0000-0000-0000-000000000000}"/>
  <bookViews>
    <workbookView xWindow="-108" yWindow="-108" windowWidth="23256" windowHeight="12720" xr2:uid="{913FF92D-4C0B-4216-846A-2A436A511E62}"/>
  </bookViews>
  <sheets>
    <sheet name="TROŠKOVNIK Grupa 13" sheetId="1" r:id="rId1"/>
  </sheets>
  <definedNames>
    <definedName name="_xlnm.Print_Area" localSheetId="0">'TROŠKOVNIK Grupa 13'!$A$2:$N$34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3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N1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1" i="1"/>
</calcChain>
</file>

<file path=xl/sharedStrings.xml><?xml version="1.0" encoding="utf-8"?>
<sst xmlns="http://schemas.openxmlformats.org/spreadsheetml/2006/main" count="113" uniqueCount="62">
  <si>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</si>
  <si>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</si>
  <si>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</si>
  <si>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</si>
  <si>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</si>
  <si>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</si>
  <si>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</si>
  <si>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</si>
  <si>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</si>
  <si>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</si>
  <si>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</si>
  <si>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</si>
  <si>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</si>
  <si>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</si>
  <si>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</si>
  <si>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</si>
  <si>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</si>
  <si>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</si>
  <si>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</si>
  <si>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13: Standardizirani identifikacijski sistemi</t>
  </si>
  <si>
    <t>kom</t>
  </si>
  <si>
    <t>Testovi za IDENTIFIKACIJU Mycoplasma/Ureaplasma; Mycoplasma Urea Arg. Liobrod (transportni medij za kultivaciju urogenitalnih mikoplazmi, poput Urea-arginin bujona), transportni medij mora biti od istog proizvođača kao i test za identifikaciju i osjetljivost</t>
  </si>
  <si>
    <t>Test</t>
  </si>
  <si>
    <t xml:space="preserve">ID 32 C; Strip s minimalno 30 biokemijskih testova za identifikaciju gljiva                       </t>
  </si>
  <si>
    <t>API NH; Standardizirani sustav koji sadrži niz biokemijskih testova koji omogućuju vizualnu identifikaciju različitih vrsta Neisseria, Haemophilus i Moraxella catarrhalis, pakiranje 10 stripova + 10 medija</t>
  </si>
  <si>
    <t xml:space="preserve">Standardizirani biokemijski sistem koji sadrži 20 mikrotestova za identifikaciju minimalno 55 različitih  anaerobnih bakterija </t>
  </si>
  <si>
    <t>komad</t>
  </si>
  <si>
    <t xml:space="preserve">API CAMPY; minimalno 20 biokemijskih testova za identifikaciju vrsta kampilobakter                         </t>
  </si>
  <si>
    <t xml:space="preserve">API CORYNE; minimalno 20 biokemijskih testova za identifikaciju korinebakterija                      </t>
  </si>
  <si>
    <t xml:space="preserve">API 20 E; minimalno 20 biokemijskih testova za identifikaciju enterobakterija                                      </t>
  </si>
  <si>
    <t xml:space="preserve">API Listeria; Standardizirani sustav za identifikaciju listerija, pakiranje 10 stripova + 10 medija                       </t>
  </si>
  <si>
    <t xml:space="preserve">API 20 NE; Standardizirani sustav koji sadrži niz biokemijskih testova koji omogućuju vizualnu identifikaciju najmanje 55 različitih vrsta uzgojno nezahtjevnih Gram negativnih štapića koji ne spadaju u skupinu enterobakterija (Pseudomonas, Acinetobacter, Flavobacterium, Moraxella, Vibrio, Aeromonas, itd).,  minimalno 20 biokemijskih testova u stripu                        </t>
  </si>
  <si>
    <t xml:space="preserve">API STAPH; Standardizirani sustav koji sadrži niz biokemijskih testova koji omogućuju vizualnu identifikaciju najmanje 20 različitih vrsta Staphylococcus, Micrococcus i Kocuria, pakiranje 25 stripova + 25 medija                        </t>
  </si>
  <si>
    <t xml:space="preserve">API 20 STREP; Minimalno 20 biokemijskih testova za identifikaciju  minimalno 35 različitih pojedinačnih vrsta ili skupina većine streptokoka i enterokoka i njima najsrodnijih mikroorganizama (Streptococcus mitis, S.oralis, S.equi, Enterococcus durans, Gardnerella vaginalis, Gemella morbillorum, Lactococcus lactis ssp cremoris,…)                      </t>
  </si>
  <si>
    <t xml:space="preserve">API 20 C AUX; Standardizirani sustav koji sadrži niz asimilacijskih testova koji omogućuju vizualnu identifikaciju najmanje 40 različitih vrsta gljiva,   pakiranje 25 stripova + 25 medija                    </t>
  </si>
  <si>
    <t xml:space="preserve">ANA  EU Stripovi za određivanje osjetljivosti anaeroba na minimalno 15 antibiotika     </t>
  </si>
  <si>
    <t>Kom</t>
  </si>
  <si>
    <t xml:space="preserve">Pse EU ;Stripovi za određivanje osjetljivosti pseudomonasa i nefermentora na minimalno 15 antibiotika    </t>
  </si>
  <si>
    <t xml:space="preserve">Strepto EU ; Stripovi za određivanje osjetljivosti streptokoka, enterokoka i pneumokoka na minimalno 15 antibiotika          </t>
  </si>
  <si>
    <t xml:space="preserve">MYCOPLASMA IST 3; Test za identifikaciju, brojanje i testiranje osjetljivosti Ureaplasma spp. i Mycoplasma hominis. Sadrži bočice sa selektivnim hranjivim bujonom koji inhibira rast većine gram+ i gram- bakterija, bočice s liofiliziranim urea-arginin bujonom, te testne pločice s 25 testnih jažica za identifikaciju, okvirno određivanje broja kolonija i test osjetljivosti s antibioticima koji su u sukladnosti s CLSI smjernicama (Levofloxacin, Moxifloxacin, Tetracycline, Erythromycin, Telithromycin, Clindamycin).Testne pločice podijeljene na dio za testiranje Mycoplasme hominis i dio za testiranje Ureaplasma spp. uz mogućnost testiranja miješanih kultura. 
</t>
  </si>
  <si>
    <t>ATB Medium (7ml); Pakiranje 100 ampula</t>
  </si>
  <si>
    <t>Mineral oil; Pakiranje 125ml</t>
  </si>
  <si>
    <t>McFarland standard; 6 standarda</t>
  </si>
  <si>
    <t>RAPID ID 32 E (25), Minimalno 32 biokemijska testa za identifikaciju enterobakterija i drugih nezahtjevnih G- bacila</t>
  </si>
  <si>
    <t>test</t>
  </si>
  <si>
    <t>ID 32 STAPH (25); Minimalno 26 biokemijskih testova za identifikaciju rodova Staphylococcus, Micrococcus i srodnih rodova Rothia i Aerococcus;</t>
  </si>
  <si>
    <t>Rapid ID 32 STREP (25); Minimalno 32 biokemijska testa za identifikaciju streptokoka i enterokoka za 4 sata;</t>
  </si>
  <si>
    <t>UKUPNO ZA GRUPU PREDMETA NABAVE 13 BROJKAMA BEZ PDV-a:</t>
  </si>
  <si>
    <t>UKUPNO ZA GRUPU PREDMETA NABAVE 13 BROJKAMA S PDV-om:</t>
  </si>
  <si>
    <t>12=4*8</t>
  </si>
  <si>
    <t>14=12+13</t>
  </si>
  <si>
    <t>TROŠKOVNIK IZMJENA - Grupa 13: Standardizirani identifikacijski sistemi</t>
  </si>
  <si>
    <t>bioMérieux, Francuska</t>
  </si>
  <si>
    <t>25 testova</t>
  </si>
  <si>
    <t>25 stripova + 25 medija</t>
  </si>
  <si>
    <t>10 stripova + 10 medija</t>
  </si>
  <si>
    <t>12 stripova + 24 medija</t>
  </si>
  <si>
    <t>25 stripova</t>
  </si>
  <si>
    <t>10 stripova</t>
  </si>
  <si>
    <t>100 ampula</t>
  </si>
  <si>
    <t>6 standarda</t>
  </si>
  <si>
    <t>125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</si>
</sst>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34</xdr:row>
      <xdr:rowOff>0</xdr:rowOff>
    </xdr:from>
    <xdr:to>
      <xdr:col>1</xdr:col>
      <xdr:colOff>1409700</xdr:colOff>
      <xdr:row>34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AE7AE6-E46E-40C1-910F-330289E4267A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FA39A6D-AF6C-4B2B-9594-8A71A8855EE7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44C2FDE-7DF5-4C88-A8E3-6EAD12ACB008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6132669-CF9F-4559-93FB-1546F4A07790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E12E59D-2FF6-4F76-B290-DD19EC9715A9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40A6A00-5DAD-486C-85FF-7F68FCA75194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86E5A1B-6E42-49F0-96A8-4CAAA3006DC1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34AE7F0-A25F-4B63-B37B-886540E36EA0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64B4A31-9684-47C2-AA9E-215CB1B76C66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1D6D3A9-3630-4913-8D0A-788F46CB23F2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48BE702B-5086-4252-BBED-641BA9D71D80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B1F65EE-784A-494B-A6C6-9A25467DC93A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95214E1-A675-4DA0-9617-5A7B65E83E50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3344AE4-526C-4138-966F-D030AA8F9335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14DEC40-9679-454D-AD0B-4ACF33D6A07C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23BD0E0-7B11-4154-89A8-3AE5A72CD85E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3054320-43D1-4132-B90B-D1394142DA30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26F41E7F-D1FF-46F4-A63F-54C89486F6CF}"/>
            </a:ext>
          </a:extLst>
        </xdr:cNvPr>
        <xdr:cNvSpPr txBox="1">
          <a:spLocks noChangeArrowheads="1"/>
        </xdr:cNvSpPr>
      </xdr:nvSpPr>
      <xdr:spPr bwMode="auto">
        <a:xfrm>
          <a:off x="1914525" y="2437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429C-FC41-439C-AC4D-85D286B1D0DB}">
  <sheetPr>
    <tabColor rgb="FF00B0F0"/>
  </sheetPr>
  <dimension ref="A2:N34"/>
  <sheetViews>
    <sheetView tabSelected="1" topLeftCell="C23" zoomScale="106" zoomScaleNormal="106" zoomScaleSheetLayoutView="50" workbookViewId="0">
      <selection activeCell="M34" sqref="M34:N34"/>
    </sheetView>
  </sheetViews>
  <sheetFormatPr defaultColWidth="9.109375" defaultRowHeight="21" x14ac:dyDescent="0.4"/>
  <cols>
    <col min="1" max="1" width="8.6640625" style="1" customWidth="1"/>
    <col min="2" max="2" width="70.6640625" style="18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29" t="s">
        <v>51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" customHeight="1" x14ac:dyDescent="0.35">
      <c r="A9" s="25">
        <v>1</v>
      </c>
      <c r="B9" s="26">
        <v>2</v>
      </c>
      <c r="C9" s="25">
        <v>3</v>
      </c>
      <c r="D9" s="25">
        <v>4</v>
      </c>
      <c r="E9" s="25">
        <v>5</v>
      </c>
      <c r="F9" s="27">
        <v>6</v>
      </c>
      <c r="G9" s="25">
        <v>7</v>
      </c>
      <c r="H9" s="25">
        <v>8</v>
      </c>
      <c r="I9" s="25">
        <v>9</v>
      </c>
      <c r="J9" s="25">
        <v>10</v>
      </c>
      <c r="K9" s="28">
        <v>11</v>
      </c>
      <c r="L9" s="25" t="s">
        <v>49</v>
      </c>
      <c r="M9" s="25">
        <v>13</v>
      </c>
      <c r="N9" s="25" t="s">
        <v>50</v>
      </c>
    </row>
    <row r="10" spans="1:14" ht="62.25" customHeight="1" x14ac:dyDescent="0.4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0" customFormat="1" ht="30" customHeight="1" x14ac:dyDescent="0.3">
      <c r="A11" s="19">
        <v>1</v>
      </c>
      <c r="B11" s="22" t="s">
        <v>21</v>
      </c>
      <c r="C11" s="19" t="s">
        <v>22</v>
      </c>
      <c r="D11" s="13">
        <v>13500</v>
      </c>
      <c r="E11" s="34" t="s">
        <v>52</v>
      </c>
      <c r="F11" s="13">
        <v>42508</v>
      </c>
      <c r="G11" s="34" t="s">
        <v>53</v>
      </c>
      <c r="H11" s="35">
        <v>4.0999999999999996</v>
      </c>
      <c r="I11" s="36">
        <v>0.25</v>
      </c>
      <c r="J11" s="15">
        <f>H11*0.25</f>
        <v>1.0249999999999999</v>
      </c>
      <c r="K11" s="15">
        <f>H11+J11</f>
        <v>5.125</v>
      </c>
      <c r="L11" s="15">
        <f>H11*D11</f>
        <v>55349.999999999993</v>
      </c>
      <c r="M11" s="15">
        <f>L11*0.25</f>
        <v>13837.499999999998</v>
      </c>
      <c r="N11" s="15">
        <f>L11+M11</f>
        <v>69187.499999999985</v>
      </c>
    </row>
    <row r="12" spans="1:14" s="20" customFormat="1" ht="30" customHeight="1" x14ac:dyDescent="0.3">
      <c r="A12" s="19">
        <v>2</v>
      </c>
      <c r="B12" s="23" t="s">
        <v>23</v>
      </c>
      <c r="C12" s="21" t="s">
        <v>20</v>
      </c>
      <c r="D12" s="13">
        <v>410</v>
      </c>
      <c r="E12" s="34" t="s">
        <v>52</v>
      </c>
      <c r="F12" s="13">
        <v>32200</v>
      </c>
      <c r="G12" s="34" t="s">
        <v>54</v>
      </c>
      <c r="H12" s="35">
        <v>8.5500000000000007</v>
      </c>
      <c r="I12" s="36">
        <v>0.25</v>
      </c>
      <c r="J12" s="15">
        <f t="shared" ref="J12:J32" si="0">H12*0.25</f>
        <v>2.1375000000000002</v>
      </c>
      <c r="K12" s="15">
        <f t="shared" ref="K12:K32" si="1">H12+J12</f>
        <v>10.6875</v>
      </c>
      <c r="L12" s="15">
        <f t="shared" ref="L12:L32" si="2">H12*D12</f>
        <v>3505.5000000000005</v>
      </c>
      <c r="M12" s="15">
        <f t="shared" ref="M12:M32" si="3">L12*0.25</f>
        <v>876.37500000000011</v>
      </c>
      <c r="N12" s="15">
        <f t="shared" ref="N12:N32" si="4">L12+M12</f>
        <v>4381.8750000000009</v>
      </c>
    </row>
    <row r="13" spans="1:14" s="20" customFormat="1" ht="30" customHeight="1" x14ac:dyDescent="0.3">
      <c r="A13" s="19">
        <v>3</v>
      </c>
      <c r="B13" s="23" t="s">
        <v>24</v>
      </c>
      <c r="C13" s="21" t="s">
        <v>20</v>
      </c>
      <c r="D13" s="13">
        <v>720</v>
      </c>
      <c r="E13" s="34" t="s">
        <v>52</v>
      </c>
      <c r="F13" s="13">
        <v>10400</v>
      </c>
      <c r="G13" s="34" t="s">
        <v>55</v>
      </c>
      <c r="H13" s="35">
        <v>121</v>
      </c>
      <c r="I13" s="36">
        <v>0.25</v>
      </c>
      <c r="J13" s="15">
        <f t="shared" si="0"/>
        <v>30.25</v>
      </c>
      <c r="K13" s="15">
        <f t="shared" si="1"/>
        <v>151.25</v>
      </c>
      <c r="L13" s="15">
        <f t="shared" si="2"/>
        <v>87120</v>
      </c>
      <c r="M13" s="15">
        <f t="shared" si="3"/>
        <v>21780</v>
      </c>
      <c r="N13" s="15">
        <f t="shared" si="4"/>
        <v>108900</v>
      </c>
    </row>
    <row r="14" spans="1:14" s="20" customFormat="1" ht="30" customHeight="1" x14ac:dyDescent="0.3">
      <c r="A14" s="19">
        <v>4</v>
      </c>
      <c r="B14" s="24" t="s">
        <v>25</v>
      </c>
      <c r="C14" s="16" t="s">
        <v>26</v>
      </c>
      <c r="D14" s="13">
        <v>250</v>
      </c>
      <c r="E14" s="34" t="s">
        <v>52</v>
      </c>
      <c r="F14" s="13">
        <v>20300</v>
      </c>
      <c r="G14" s="34" t="s">
        <v>54</v>
      </c>
      <c r="H14" s="35">
        <v>7.9</v>
      </c>
      <c r="I14" s="36">
        <v>0.25</v>
      </c>
      <c r="J14" s="15">
        <f t="shared" si="0"/>
        <v>1.9750000000000001</v>
      </c>
      <c r="K14" s="15">
        <f t="shared" si="1"/>
        <v>9.875</v>
      </c>
      <c r="L14" s="15">
        <f t="shared" si="2"/>
        <v>1975</v>
      </c>
      <c r="M14" s="15">
        <f t="shared" si="3"/>
        <v>493.75</v>
      </c>
      <c r="N14" s="15">
        <f t="shared" si="4"/>
        <v>2468.75</v>
      </c>
    </row>
    <row r="15" spans="1:14" s="20" customFormat="1" ht="30" customHeight="1" x14ac:dyDescent="0.3">
      <c r="A15" s="19">
        <v>5</v>
      </c>
      <c r="B15" s="23" t="s">
        <v>27</v>
      </c>
      <c r="C15" s="21" t="s">
        <v>20</v>
      </c>
      <c r="D15" s="13">
        <v>80</v>
      </c>
      <c r="E15" s="34" t="s">
        <v>52</v>
      </c>
      <c r="F15" s="13">
        <v>20800</v>
      </c>
      <c r="G15" s="34" t="s">
        <v>56</v>
      </c>
      <c r="H15" s="35">
        <v>13</v>
      </c>
      <c r="I15" s="36">
        <v>0.25</v>
      </c>
      <c r="J15" s="15">
        <f t="shared" si="0"/>
        <v>3.25</v>
      </c>
      <c r="K15" s="15">
        <f t="shared" si="1"/>
        <v>16.25</v>
      </c>
      <c r="L15" s="15">
        <f t="shared" si="2"/>
        <v>1040</v>
      </c>
      <c r="M15" s="15">
        <f t="shared" si="3"/>
        <v>260</v>
      </c>
      <c r="N15" s="15">
        <f t="shared" si="4"/>
        <v>1300</v>
      </c>
    </row>
    <row r="16" spans="1:14" s="20" customFormat="1" ht="30" customHeight="1" x14ac:dyDescent="0.3">
      <c r="A16" s="19">
        <v>6</v>
      </c>
      <c r="B16" s="23" t="s">
        <v>28</v>
      </c>
      <c r="C16" s="21" t="s">
        <v>20</v>
      </c>
      <c r="D16" s="13">
        <v>80</v>
      </c>
      <c r="E16" s="34" t="s">
        <v>52</v>
      </c>
      <c r="F16" s="13">
        <v>20900</v>
      </c>
      <c r="G16" s="34" t="s">
        <v>56</v>
      </c>
      <c r="H16" s="35">
        <v>10.9</v>
      </c>
      <c r="I16" s="36">
        <v>0.25</v>
      </c>
      <c r="J16" s="15">
        <f t="shared" si="0"/>
        <v>2.7250000000000001</v>
      </c>
      <c r="K16" s="15">
        <f t="shared" si="1"/>
        <v>13.625</v>
      </c>
      <c r="L16" s="15">
        <f t="shared" si="2"/>
        <v>872</v>
      </c>
      <c r="M16" s="15">
        <f t="shared" si="3"/>
        <v>218</v>
      </c>
      <c r="N16" s="15">
        <f t="shared" si="4"/>
        <v>1090</v>
      </c>
    </row>
    <row r="17" spans="1:14" s="20" customFormat="1" ht="30" customHeight="1" x14ac:dyDescent="0.3">
      <c r="A17" s="19">
        <v>7</v>
      </c>
      <c r="B17" s="23" t="s">
        <v>29</v>
      </c>
      <c r="C17" s="21" t="s">
        <v>20</v>
      </c>
      <c r="D17" s="13">
        <v>1000</v>
      </c>
      <c r="E17" s="34" t="s">
        <v>52</v>
      </c>
      <c r="F17" s="13">
        <v>20100</v>
      </c>
      <c r="G17" s="34" t="s">
        <v>57</v>
      </c>
      <c r="H17" s="35">
        <v>4.58</v>
      </c>
      <c r="I17" s="36">
        <v>0.25</v>
      </c>
      <c r="J17" s="15">
        <f t="shared" si="0"/>
        <v>1.145</v>
      </c>
      <c r="K17" s="15">
        <f t="shared" si="1"/>
        <v>5.7249999999999996</v>
      </c>
      <c r="L17" s="15">
        <f t="shared" si="2"/>
        <v>4580</v>
      </c>
      <c r="M17" s="15">
        <f t="shared" si="3"/>
        <v>1145</v>
      </c>
      <c r="N17" s="15">
        <f t="shared" si="4"/>
        <v>5725</v>
      </c>
    </row>
    <row r="18" spans="1:14" s="20" customFormat="1" ht="30" customHeight="1" x14ac:dyDescent="0.3">
      <c r="A18" s="19">
        <v>8</v>
      </c>
      <c r="B18" s="23" t="s">
        <v>30</v>
      </c>
      <c r="C18" s="21" t="s">
        <v>20</v>
      </c>
      <c r="D18" s="13">
        <v>20</v>
      </c>
      <c r="E18" s="34" t="s">
        <v>52</v>
      </c>
      <c r="F18" s="13">
        <v>10300</v>
      </c>
      <c r="G18" s="34" t="s">
        <v>55</v>
      </c>
      <c r="H18" s="35">
        <v>11.45</v>
      </c>
      <c r="I18" s="36">
        <v>0.25</v>
      </c>
      <c r="J18" s="15">
        <f t="shared" si="0"/>
        <v>2.8624999999999998</v>
      </c>
      <c r="K18" s="15">
        <f t="shared" si="1"/>
        <v>14.3125</v>
      </c>
      <c r="L18" s="15">
        <f t="shared" si="2"/>
        <v>229</v>
      </c>
      <c r="M18" s="15">
        <f t="shared" si="3"/>
        <v>57.25</v>
      </c>
      <c r="N18" s="15">
        <f t="shared" si="4"/>
        <v>286.25</v>
      </c>
    </row>
    <row r="19" spans="1:14" s="20" customFormat="1" ht="30" customHeight="1" x14ac:dyDescent="0.3">
      <c r="A19" s="19">
        <v>9</v>
      </c>
      <c r="B19" s="23" t="s">
        <v>31</v>
      </c>
      <c r="C19" s="21" t="s">
        <v>20</v>
      </c>
      <c r="D19" s="13">
        <v>100</v>
      </c>
      <c r="E19" s="34" t="s">
        <v>52</v>
      </c>
      <c r="F19" s="13">
        <v>20050</v>
      </c>
      <c r="G19" s="34" t="s">
        <v>54</v>
      </c>
      <c r="H19" s="35">
        <v>7.6</v>
      </c>
      <c r="I19" s="36">
        <v>0.25</v>
      </c>
      <c r="J19" s="15">
        <f t="shared" si="0"/>
        <v>1.9</v>
      </c>
      <c r="K19" s="15">
        <f t="shared" si="1"/>
        <v>9.5</v>
      </c>
      <c r="L19" s="15">
        <f t="shared" si="2"/>
        <v>760</v>
      </c>
      <c r="M19" s="15">
        <f t="shared" si="3"/>
        <v>190</v>
      </c>
      <c r="N19" s="15">
        <f t="shared" si="4"/>
        <v>950</v>
      </c>
    </row>
    <row r="20" spans="1:14" s="20" customFormat="1" ht="30" customHeight="1" x14ac:dyDescent="0.3">
      <c r="A20" s="19">
        <v>10</v>
      </c>
      <c r="B20" s="23" t="s">
        <v>32</v>
      </c>
      <c r="C20" s="21" t="s">
        <v>20</v>
      </c>
      <c r="D20" s="13">
        <v>100</v>
      </c>
      <c r="E20" s="34" t="s">
        <v>52</v>
      </c>
      <c r="F20" s="13">
        <v>20500</v>
      </c>
      <c r="G20" s="34" t="s">
        <v>54</v>
      </c>
      <c r="H20" s="35">
        <v>8</v>
      </c>
      <c r="I20" s="36">
        <v>0.25</v>
      </c>
      <c r="J20" s="15">
        <f t="shared" si="0"/>
        <v>2</v>
      </c>
      <c r="K20" s="15">
        <f t="shared" si="1"/>
        <v>10</v>
      </c>
      <c r="L20" s="15">
        <f t="shared" si="2"/>
        <v>800</v>
      </c>
      <c r="M20" s="15">
        <f t="shared" si="3"/>
        <v>200</v>
      </c>
      <c r="N20" s="15">
        <f t="shared" si="4"/>
        <v>1000</v>
      </c>
    </row>
    <row r="21" spans="1:14" s="20" customFormat="1" ht="30" customHeight="1" x14ac:dyDescent="0.3">
      <c r="A21" s="19">
        <v>11</v>
      </c>
      <c r="B21" s="23" t="s">
        <v>33</v>
      </c>
      <c r="C21" s="21" t="s">
        <v>20</v>
      </c>
      <c r="D21" s="13">
        <v>100</v>
      </c>
      <c r="E21" s="34" t="s">
        <v>52</v>
      </c>
      <c r="F21" s="13">
        <v>20600</v>
      </c>
      <c r="G21" s="34" t="s">
        <v>54</v>
      </c>
      <c r="H21" s="35">
        <v>8</v>
      </c>
      <c r="I21" s="36">
        <v>0.25</v>
      </c>
      <c r="J21" s="15">
        <f t="shared" si="0"/>
        <v>2</v>
      </c>
      <c r="K21" s="15">
        <f t="shared" si="1"/>
        <v>10</v>
      </c>
      <c r="L21" s="15">
        <f t="shared" si="2"/>
        <v>800</v>
      </c>
      <c r="M21" s="15">
        <f t="shared" si="3"/>
        <v>200</v>
      </c>
      <c r="N21" s="15">
        <f t="shared" si="4"/>
        <v>1000</v>
      </c>
    </row>
    <row r="22" spans="1:14" s="20" customFormat="1" ht="30" customHeight="1" x14ac:dyDescent="0.3">
      <c r="A22" s="19">
        <v>12</v>
      </c>
      <c r="B22" s="23" t="s">
        <v>34</v>
      </c>
      <c r="C22" s="21" t="s">
        <v>20</v>
      </c>
      <c r="D22" s="13">
        <v>50</v>
      </c>
      <c r="E22" s="34" t="s">
        <v>52</v>
      </c>
      <c r="F22" s="13">
        <v>20210</v>
      </c>
      <c r="G22" s="34" t="s">
        <v>54</v>
      </c>
      <c r="H22" s="35">
        <v>7.6</v>
      </c>
      <c r="I22" s="36">
        <v>0.25</v>
      </c>
      <c r="J22" s="15">
        <f t="shared" si="0"/>
        <v>1.9</v>
      </c>
      <c r="K22" s="15">
        <f t="shared" si="1"/>
        <v>9.5</v>
      </c>
      <c r="L22" s="15">
        <f t="shared" si="2"/>
        <v>380</v>
      </c>
      <c r="M22" s="15">
        <f t="shared" si="3"/>
        <v>95</v>
      </c>
      <c r="N22" s="15">
        <f t="shared" si="4"/>
        <v>475</v>
      </c>
    </row>
    <row r="23" spans="1:14" s="20" customFormat="1" ht="30" customHeight="1" x14ac:dyDescent="0.3">
      <c r="A23" s="19">
        <v>13</v>
      </c>
      <c r="B23" s="24" t="s">
        <v>35</v>
      </c>
      <c r="C23" s="14" t="s">
        <v>36</v>
      </c>
      <c r="D23" s="13">
        <v>120</v>
      </c>
      <c r="E23" s="34" t="s">
        <v>52</v>
      </c>
      <c r="F23" s="13">
        <v>14268</v>
      </c>
      <c r="G23" s="34" t="s">
        <v>58</v>
      </c>
      <c r="H23" s="35">
        <v>7.8</v>
      </c>
      <c r="I23" s="36">
        <v>0.25</v>
      </c>
      <c r="J23" s="15">
        <f t="shared" si="0"/>
        <v>1.95</v>
      </c>
      <c r="K23" s="15">
        <f t="shared" si="1"/>
        <v>9.75</v>
      </c>
      <c r="L23" s="15">
        <f t="shared" si="2"/>
        <v>936</v>
      </c>
      <c r="M23" s="15">
        <f t="shared" si="3"/>
        <v>234</v>
      </c>
      <c r="N23" s="15">
        <f t="shared" si="4"/>
        <v>1170</v>
      </c>
    </row>
    <row r="24" spans="1:14" s="20" customFormat="1" ht="30" customHeight="1" x14ac:dyDescent="0.3">
      <c r="A24" s="19">
        <v>14</v>
      </c>
      <c r="B24" s="24" t="s">
        <v>37</v>
      </c>
      <c r="C24" s="14" t="s">
        <v>36</v>
      </c>
      <c r="D24" s="13">
        <v>100</v>
      </c>
      <c r="E24" s="34" t="s">
        <v>52</v>
      </c>
      <c r="F24" s="13">
        <v>14348</v>
      </c>
      <c r="G24" s="34" t="s">
        <v>57</v>
      </c>
      <c r="H24" s="35">
        <v>5.45</v>
      </c>
      <c r="I24" s="36">
        <v>0.25</v>
      </c>
      <c r="J24" s="15">
        <f t="shared" si="0"/>
        <v>1.3625</v>
      </c>
      <c r="K24" s="15">
        <f t="shared" si="1"/>
        <v>6.8125</v>
      </c>
      <c r="L24" s="15">
        <f t="shared" si="2"/>
        <v>545</v>
      </c>
      <c r="M24" s="15">
        <f t="shared" si="3"/>
        <v>136.25</v>
      </c>
      <c r="N24" s="15">
        <f t="shared" si="4"/>
        <v>681.25</v>
      </c>
    </row>
    <row r="25" spans="1:14" s="20" customFormat="1" ht="30" customHeight="1" x14ac:dyDescent="0.3">
      <c r="A25" s="19">
        <v>15</v>
      </c>
      <c r="B25" s="24" t="s">
        <v>38</v>
      </c>
      <c r="C25" s="14" t="s">
        <v>36</v>
      </c>
      <c r="D25" s="13">
        <v>100</v>
      </c>
      <c r="E25" s="34" t="s">
        <v>52</v>
      </c>
      <c r="F25" s="13">
        <v>14358</v>
      </c>
      <c r="G25" s="34" t="s">
        <v>57</v>
      </c>
      <c r="H25" s="35">
        <v>6.5</v>
      </c>
      <c r="I25" s="36">
        <v>0.25</v>
      </c>
      <c r="J25" s="15">
        <f t="shared" si="0"/>
        <v>1.625</v>
      </c>
      <c r="K25" s="15">
        <f t="shared" si="1"/>
        <v>8.125</v>
      </c>
      <c r="L25" s="15">
        <f t="shared" si="2"/>
        <v>650</v>
      </c>
      <c r="M25" s="15">
        <f t="shared" si="3"/>
        <v>162.5</v>
      </c>
      <c r="N25" s="15">
        <f t="shared" si="4"/>
        <v>812.5</v>
      </c>
    </row>
    <row r="26" spans="1:14" s="20" customFormat="1" ht="30" customHeight="1" x14ac:dyDescent="0.3">
      <c r="A26" s="19">
        <v>16</v>
      </c>
      <c r="B26" s="24" t="s">
        <v>39</v>
      </c>
      <c r="C26" s="14" t="s">
        <v>36</v>
      </c>
      <c r="D26" s="13">
        <v>5010</v>
      </c>
      <c r="E26" s="34" t="s">
        <v>52</v>
      </c>
      <c r="F26" s="13">
        <v>422083</v>
      </c>
      <c r="G26" s="34" t="s">
        <v>53</v>
      </c>
      <c r="H26" s="35">
        <v>5.3</v>
      </c>
      <c r="I26" s="36">
        <v>0.25</v>
      </c>
      <c r="J26" s="15">
        <f t="shared" si="0"/>
        <v>1.325</v>
      </c>
      <c r="K26" s="15">
        <f t="shared" si="1"/>
        <v>6.625</v>
      </c>
      <c r="L26" s="15">
        <f t="shared" si="2"/>
        <v>26553</v>
      </c>
      <c r="M26" s="15">
        <f t="shared" si="3"/>
        <v>6638.25</v>
      </c>
      <c r="N26" s="15">
        <f t="shared" si="4"/>
        <v>33191.25</v>
      </c>
    </row>
    <row r="27" spans="1:14" s="20" customFormat="1" ht="30" customHeight="1" x14ac:dyDescent="0.3">
      <c r="A27" s="19">
        <v>17</v>
      </c>
      <c r="B27" s="24" t="s">
        <v>40</v>
      </c>
      <c r="C27" s="14" t="s">
        <v>36</v>
      </c>
      <c r="D27" s="13">
        <v>1400</v>
      </c>
      <c r="E27" s="34" t="s">
        <v>52</v>
      </c>
      <c r="F27" s="13">
        <v>14960</v>
      </c>
      <c r="G27" s="34" t="s">
        <v>59</v>
      </c>
      <c r="H27" s="35">
        <v>1.1000000000000001</v>
      </c>
      <c r="I27" s="36">
        <v>0.25</v>
      </c>
      <c r="J27" s="15">
        <f t="shared" si="0"/>
        <v>0.27500000000000002</v>
      </c>
      <c r="K27" s="15">
        <f t="shared" si="1"/>
        <v>1.375</v>
      </c>
      <c r="L27" s="15">
        <f t="shared" si="2"/>
        <v>1540.0000000000002</v>
      </c>
      <c r="M27" s="15">
        <f t="shared" si="3"/>
        <v>385.00000000000006</v>
      </c>
      <c r="N27" s="15">
        <f t="shared" si="4"/>
        <v>1925.0000000000002</v>
      </c>
    </row>
    <row r="28" spans="1:14" s="20" customFormat="1" ht="30" customHeight="1" x14ac:dyDescent="0.3">
      <c r="A28" s="19">
        <v>18</v>
      </c>
      <c r="B28" s="24" t="s">
        <v>41</v>
      </c>
      <c r="C28" s="14" t="s">
        <v>36</v>
      </c>
      <c r="D28" s="13">
        <v>70</v>
      </c>
      <c r="E28" s="34" t="s">
        <v>52</v>
      </c>
      <c r="F28" s="13">
        <v>70100</v>
      </c>
      <c r="G28" s="34" t="s">
        <v>61</v>
      </c>
      <c r="H28" s="35">
        <v>6.45</v>
      </c>
      <c r="I28" s="36">
        <v>0.25</v>
      </c>
      <c r="J28" s="15">
        <f t="shared" si="0"/>
        <v>1.6125</v>
      </c>
      <c r="K28" s="15">
        <f t="shared" si="1"/>
        <v>8.0625</v>
      </c>
      <c r="L28" s="15">
        <f t="shared" si="2"/>
        <v>451.5</v>
      </c>
      <c r="M28" s="15">
        <f t="shared" si="3"/>
        <v>112.875</v>
      </c>
      <c r="N28" s="15">
        <f t="shared" si="4"/>
        <v>564.375</v>
      </c>
    </row>
    <row r="29" spans="1:14" s="20" customFormat="1" ht="30" customHeight="1" x14ac:dyDescent="0.3">
      <c r="A29" s="19">
        <v>19</v>
      </c>
      <c r="B29" s="24" t="s">
        <v>42</v>
      </c>
      <c r="C29" s="14" t="s">
        <v>36</v>
      </c>
      <c r="D29" s="13">
        <v>4</v>
      </c>
      <c r="E29" s="34" t="s">
        <v>52</v>
      </c>
      <c r="F29" s="13">
        <v>70900</v>
      </c>
      <c r="G29" s="34" t="s">
        <v>60</v>
      </c>
      <c r="H29" s="35">
        <v>60.41</v>
      </c>
      <c r="I29" s="36">
        <v>0.25</v>
      </c>
      <c r="J29" s="15">
        <f t="shared" si="0"/>
        <v>15.102499999999999</v>
      </c>
      <c r="K29" s="15">
        <f t="shared" si="1"/>
        <v>75.512499999999989</v>
      </c>
      <c r="L29" s="15">
        <f t="shared" si="2"/>
        <v>241.64</v>
      </c>
      <c r="M29" s="15">
        <f t="shared" si="3"/>
        <v>60.41</v>
      </c>
      <c r="N29" s="15">
        <f t="shared" si="4"/>
        <v>302.04999999999995</v>
      </c>
    </row>
    <row r="30" spans="1:14" s="20" customFormat="1" ht="30" customHeight="1" x14ac:dyDescent="0.3">
      <c r="A30" s="19">
        <v>20</v>
      </c>
      <c r="B30" s="22" t="s">
        <v>43</v>
      </c>
      <c r="C30" s="19" t="s">
        <v>44</v>
      </c>
      <c r="D30" s="13">
        <v>300</v>
      </c>
      <c r="E30" s="34" t="s">
        <v>52</v>
      </c>
      <c r="F30" s="13">
        <v>32700</v>
      </c>
      <c r="G30" s="34" t="s">
        <v>57</v>
      </c>
      <c r="H30" s="35">
        <v>5.8</v>
      </c>
      <c r="I30" s="36">
        <v>0.25</v>
      </c>
      <c r="J30" s="15">
        <f t="shared" si="0"/>
        <v>1.45</v>
      </c>
      <c r="K30" s="15">
        <f t="shared" si="1"/>
        <v>7.25</v>
      </c>
      <c r="L30" s="15">
        <f t="shared" si="2"/>
        <v>1740</v>
      </c>
      <c r="M30" s="15">
        <f t="shared" si="3"/>
        <v>435</v>
      </c>
      <c r="N30" s="15">
        <f t="shared" si="4"/>
        <v>2175</v>
      </c>
    </row>
    <row r="31" spans="1:14" s="20" customFormat="1" ht="30" customHeight="1" x14ac:dyDescent="0.3">
      <c r="A31" s="19">
        <v>21</v>
      </c>
      <c r="B31" s="22" t="s">
        <v>45</v>
      </c>
      <c r="C31" s="19" t="s">
        <v>44</v>
      </c>
      <c r="D31" s="13">
        <v>100</v>
      </c>
      <c r="E31" s="34" t="s">
        <v>52</v>
      </c>
      <c r="F31" s="13">
        <v>32500</v>
      </c>
      <c r="G31" s="34" t="s">
        <v>57</v>
      </c>
      <c r="H31" s="35">
        <v>8.3000000000000007</v>
      </c>
      <c r="I31" s="36">
        <v>0.25</v>
      </c>
      <c r="J31" s="15">
        <f t="shared" si="0"/>
        <v>2.0750000000000002</v>
      </c>
      <c r="K31" s="15">
        <f t="shared" si="1"/>
        <v>10.375</v>
      </c>
      <c r="L31" s="15">
        <f t="shared" si="2"/>
        <v>830.00000000000011</v>
      </c>
      <c r="M31" s="15">
        <f t="shared" si="3"/>
        <v>207.50000000000003</v>
      </c>
      <c r="N31" s="15">
        <f t="shared" si="4"/>
        <v>1037.5000000000002</v>
      </c>
    </row>
    <row r="32" spans="1:14" s="20" customFormat="1" ht="30" customHeight="1" x14ac:dyDescent="0.3">
      <c r="A32" s="19">
        <v>22</v>
      </c>
      <c r="B32" s="22" t="s">
        <v>46</v>
      </c>
      <c r="C32" s="19" t="s">
        <v>44</v>
      </c>
      <c r="D32" s="13">
        <v>300</v>
      </c>
      <c r="E32" s="34" t="s">
        <v>52</v>
      </c>
      <c r="F32" s="13">
        <v>32600</v>
      </c>
      <c r="G32" s="34" t="s">
        <v>57</v>
      </c>
      <c r="H32" s="35">
        <v>6.05</v>
      </c>
      <c r="I32" s="36">
        <v>0.25</v>
      </c>
      <c r="J32" s="15">
        <f t="shared" si="0"/>
        <v>1.5125</v>
      </c>
      <c r="K32" s="15">
        <f t="shared" si="1"/>
        <v>7.5625</v>
      </c>
      <c r="L32" s="15">
        <f t="shared" si="2"/>
        <v>1815</v>
      </c>
      <c r="M32" s="15">
        <f t="shared" si="3"/>
        <v>453.75</v>
      </c>
      <c r="N32" s="15">
        <f t="shared" si="4"/>
        <v>2268.75</v>
      </c>
    </row>
    <row r="33" spans="1:14" ht="30" customHeight="1" x14ac:dyDescent="0.4">
      <c r="A33" s="17"/>
      <c r="B33" s="30" t="s">
        <v>47</v>
      </c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7">
        <f>SUM(L11:L32)</f>
        <v>192713.64</v>
      </c>
      <c r="N33" s="33"/>
    </row>
    <row r="34" spans="1:14" ht="30" customHeight="1" x14ac:dyDescent="0.4">
      <c r="A34" s="17"/>
      <c r="B34" s="30" t="s">
        <v>48</v>
      </c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7">
        <f>SUM(N11:N32)</f>
        <v>240892.05</v>
      </c>
      <c r="N34" s="33"/>
    </row>
  </sheetData>
  <protectedRanges>
    <protectedRange sqref="F9" name="Range1_2_2_1"/>
  </protectedRanges>
  <mergeCells count="5">
    <mergeCell ref="A6:N6"/>
    <mergeCell ref="B33:L33"/>
    <mergeCell ref="M33:N33"/>
    <mergeCell ref="B34:L34"/>
    <mergeCell ref="M34:N3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13</vt:lpstr>
      <vt:lpstr>'TROŠKOVNIK Grupa 13'!Podrucje_ispisa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2023-06-27T19:13:24Z</dcterms:created>
  <dcterms:modified xsi:type="dcterms:W3CDTF">2023-09-27T10:40:03Z</dcterms:modified>
</cp:coreProperties>
</file>