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uplast\Desktop\NATJEČAJI\2023 godina\OBJEDINJENA NABAVA 2023\za predaju\"/>
    </mc:Choice>
  </mc:AlternateContent>
  <bookViews>
    <workbookView xWindow="0" yWindow="0" windowWidth="28800" windowHeight="12435"/>
  </bookViews>
  <sheets>
    <sheet name="Grupa 14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1" l="1"/>
  <c r="M18" i="11"/>
  <c r="M17" i="11"/>
  <c r="M8" i="11"/>
  <c r="M9" i="11"/>
  <c r="M10" i="11"/>
  <c r="M11" i="11"/>
  <c r="M12" i="11"/>
  <c r="M13" i="11"/>
  <c r="M14" i="11"/>
  <c r="M15" i="11"/>
  <c r="M16" i="11"/>
  <c r="M7" i="11"/>
  <c r="L8" i="11"/>
  <c r="L9" i="11"/>
  <c r="L10" i="11"/>
  <c r="L11" i="11"/>
  <c r="L12" i="11"/>
  <c r="L13" i="11"/>
  <c r="L14" i="11"/>
  <c r="L15" i="11"/>
  <c r="L16" i="11"/>
  <c r="L7" i="11"/>
  <c r="K8" i="11"/>
  <c r="K9" i="11"/>
  <c r="K10" i="11"/>
  <c r="K11" i="11"/>
  <c r="K12" i="11"/>
  <c r="K13" i="11"/>
  <c r="K14" i="11"/>
  <c r="K15" i="11"/>
  <c r="K16" i="11"/>
  <c r="K7" i="11"/>
  <c r="J8" i="11"/>
  <c r="J9" i="11"/>
  <c r="J10" i="11"/>
  <c r="J11" i="11"/>
  <c r="J12" i="11"/>
  <c r="J13" i="11"/>
  <c r="J14" i="11"/>
  <c r="J15" i="11"/>
  <c r="J16" i="11"/>
  <c r="J7" i="11"/>
  <c r="I8" i="11"/>
  <c r="I9" i="11"/>
  <c r="I10" i="11"/>
  <c r="I11" i="11"/>
  <c r="I12" i="11"/>
  <c r="I13" i="11"/>
  <c r="I14" i="11"/>
  <c r="I15" i="11"/>
  <c r="I16" i="11"/>
  <c r="I7" i="11"/>
</calcChain>
</file>

<file path=xl/sharedStrings.xml><?xml version="1.0" encoding="utf-8"?>
<sst xmlns="http://schemas.openxmlformats.org/spreadsheetml/2006/main" count="60" uniqueCount="34">
  <si>
    <t>Jedinica mjere</t>
  </si>
  <si>
    <t>TROŠKOVNIK</t>
  </si>
  <si>
    <t>Red.br.</t>
  </si>
  <si>
    <t>Naziv i opis predmeta nabave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</si>
  <si>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</si>
  <si>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</si>
  <si>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</si>
  <si>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</si>
  <si>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</si>
  <si>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</si>
  <si>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</si>
  <si>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</si>
  <si>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</si>
  <si>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 xml:space="preserve">Evidencijski broj nabave: EVV-ZN 02/23
</t>
  </si>
  <si>
    <t>OPREMA I SREDSTVA ZA ČIŠĆENJE I ODRŽAVANJE  ZA POTREBE ZRAVSTVENIH USTANOVA U RH</t>
  </si>
  <si>
    <t>Okvirne potrebe za 2 godinG</t>
  </si>
  <si>
    <t>Ukupan iznos bez PDV-a</t>
  </si>
  <si>
    <t>Ukupan iznos PDV-a</t>
  </si>
  <si>
    <t>Ukupan iznos sa PDV-om</t>
  </si>
  <si>
    <t>Pak</t>
  </si>
  <si>
    <t>Kom</t>
  </si>
  <si>
    <t>VREĆE ZA SMEĆE, VELIKE CRNE PE LD, dim.min.70x110 CM, (dozvoljeno odstupanje +/- 5%), min.50 mikrona, u pak.minimalno 10 kom</t>
  </si>
  <si>
    <t>VREĆE ZA SMEĆE, MALE CRNE PE HD, dim.min.50X70 CM, (dozvoljeno odstupanje +/- 5%), min.20 mikrona</t>
  </si>
  <si>
    <t>Vreća PE-LD za smeće, 600 x 900 mm (dozvoljeno odstupanje +/- 5%) 70 mikrona, crna</t>
  </si>
  <si>
    <t>Vreća PE-LD za smeće, 700 x 1100 mm (dozvoljeno odstupanje +/- 5%) 70 mikrona, crna</t>
  </si>
  <si>
    <t>Vreća PE-LD za smeće mala 500 x 700 mm (dozvoljeno odstupanje +/- 5%) 40 mikrona,  crna</t>
  </si>
  <si>
    <t>VREĆA ZA SMEĆE, CRNA PE LD, dim.min.50x65 cm, (dozvoljeno odstupanje +/- 5%), min. 40 mikrona</t>
  </si>
  <si>
    <t>Vreća PE-LD za smeće, 700 x 1100 mm (dozvoljeno odstupanje +/- 5%) 20 mikrona, crna</t>
  </si>
  <si>
    <t>Grupa 14 :Vreće za mješani komunalni otpad</t>
  </si>
  <si>
    <t>Vreće za smeće; 500x700mm, HD ili PELD, crne, min 80 mikrona</t>
  </si>
  <si>
    <t>Vreće za smeće; 700x1100mm, HD ili PELD, crne, min 80 mikrona</t>
  </si>
  <si>
    <t>Vreće za smeće; 800x1100mm, HD ili PELD, crne, min 50 mikrona, pakiranje min. 20 kom</t>
  </si>
  <si>
    <t>Vuplast d.o.o.</t>
  </si>
  <si>
    <t>Ovjerena specifikacija grupa 14 stranica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</si>
</sst>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;_-@_-"/>
    <numFmt numFmtId="170" formatCode="_-* #,##0.00\ [$€-1]_-;\-* #,##0.00\ [$€-1]_-;_-* &quot;-&quot;????\ [$€-1]_-;_-@_-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333399"/>
      <name val="Times New Roman"/>
      <family val="2"/>
      <charset val="238"/>
    </font>
    <font>
      <sz val="10"/>
      <color rgb="FF000000"/>
      <name val="Calibri"/>
      <family val="2"/>
      <charset val="1"/>
    </font>
    <font>
      <sz val="10"/>
      <name val="Calibri"/>
      <family val="2"/>
      <charset val="238"/>
    </font>
    <font>
      <sz val="10"/>
      <name val="Calibri"/>
      <family val="2"/>
      <charset val="1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8" fillId="3" borderId="2" applyAlignment="0" applyProtection="0"/>
    <xf numFmtId="9" fontId="13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3" fontId="0" fillId="0" borderId="1" xfId="0" applyNumberFormat="1" applyBorder="1"/>
    <xf numFmtId="0" fontId="0" fillId="0" borderId="3" xfId="0" applyBorder="1"/>
    <xf numFmtId="9" fontId="0" fillId="0" borderId="1" xfId="0" applyNumberFormat="1" applyBorder="1"/>
    <xf numFmtId="164" fontId="0" fillId="0" borderId="1" xfId="0" applyNumberFormat="1" applyBorder="1"/>
    <xf numFmtId="164" fontId="14" fillId="0" borderId="1" xfId="5" applyNumberFormat="1" applyFont="1" applyBorder="1"/>
    <xf numFmtId="164" fontId="14" fillId="0" borderId="3" xfId="0" applyNumberFormat="1" applyFont="1" applyBorder="1"/>
    <xf numFmtId="164" fontId="14" fillId="0" borderId="1" xfId="0" applyNumberFormat="1" applyFont="1" applyBorder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164" fontId="0" fillId="0" borderId="0" xfId="0" applyNumberFormat="1"/>
    <xf numFmtId="170" fontId="0" fillId="0" borderId="1" xfId="0" applyNumberFormat="1" applyBorder="1"/>
  </cellXfs>
  <cellStyles count="6">
    <cellStyle name="Normal 5" xfId="1"/>
    <cellStyle name="Normalno" xfId="0" builtinId="0"/>
    <cellStyle name="Normalno 2" xfId="2"/>
    <cellStyle name="Normalno 5" xfId="3"/>
    <cellStyle name="Postotak" xfId="5" builtinId="5"/>
    <cellStyle name="TableStyleLigh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J10" sqref="J10"/>
    </sheetView>
  </sheetViews>
  <sheetFormatPr defaultRowHeight="15" x14ac:dyDescent="0.25"/>
  <cols>
    <col min="1" max="1" width="6.42578125" customWidth="1"/>
    <col min="2" max="2" width="40.140625" customWidth="1"/>
    <col min="4" max="4" width="11.28515625" customWidth="1"/>
    <col min="5" max="5" width="16.28515625" customWidth="1"/>
    <col min="6" max="6" width="39.85546875" customWidth="1"/>
    <col min="9" max="9" width="10.42578125" bestFit="1" customWidth="1"/>
    <col min="10" max="10" width="11" customWidth="1"/>
    <col min="11" max="11" width="15" customWidth="1"/>
    <col min="12" max="12" width="15.28515625" customWidth="1"/>
    <col min="13" max="13" width="20.5703125" customWidth="1"/>
  </cols>
  <sheetData>
    <row r="1" spans="1:13" x14ac:dyDescent="0.25">
      <c r="A1" s="24" t="s">
        <v>13</v>
      </c>
      <c r="B1" s="24"/>
      <c r="C1" s="24"/>
      <c r="D1" s="24"/>
      <c r="E1" s="2"/>
      <c r="F1" s="2"/>
      <c r="G1" s="2"/>
      <c r="H1" s="2"/>
      <c r="I1" s="2"/>
    </row>
    <row r="2" spans="1:13" x14ac:dyDescent="0.25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x14ac:dyDescent="0.25">
      <c r="A4" s="25" t="s">
        <v>28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x14ac:dyDescent="0.25">
      <c r="A5" s="3"/>
      <c r="B5" s="3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63.75" x14ac:dyDescent="0.25">
      <c r="A6" s="5" t="s">
        <v>2</v>
      </c>
      <c r="B6" s="5" t="s">
        <v>3</v>
      </c>
      <c r="C6" s="6" t="s">
        <v>0</v>
      </c>
      <c r="D6" s="6" t="s">
        <v>15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52.5" customHeight="1" x14ac:dyDescent="0.25">
      <c r="A7" s="7">
        <v>1</v>
      </c>
      <c r="B7" s="8" t="s">
        <v>21</v>
      </c>
      <c r="C7" s="7" t="s">
        <v>19</v>
      </c>
      <c r="D7" s="17">
        <v>233646</v>
      </c>
      <c r="E7" s="17" t="s">
        <v>32</v>
      </c>
      <c r="F7" s="1" t="s">
        <v>33</v>
      </c>
      <c r="G7" s="21">
        <v>1</v>
      </c>
      <c r="H7" s="19">
        <v>0.25</v>
      </c>
      <c r="I7" s="20">
        <f>G7*1.25-G7</f>
        <v>0.25</v>
      </c>
      <c r="J7" s="27">
        <f>G7+I7</f>
        <v>1.25</v>
      </c>
      <c r="K7" s="27">
        <f>D7*G7</f>
        <v>233646</v>
      </c>
      <c r="L7" s="27">
        <f>I7*D7</f>
        <v>58411.5</v>
      </c>
      <c r="M7" s="20">
        <f>K7+L7</f>
        <v>292057.5</v>
      </c>
    </row>
    <row r="8" spans="1:13" ht="24" customHeight="1" x14ac:dyDescent="0.25">
      <c r="A8" s="7">
        <v>2</v>
      </c>
      <c r="B8" s="8" t="s">
        <v>22</v>
      </c>
      <c r="C8" s="9" t="s">
        <v>20</v>
      </c>
      <c r="D8" s="17">
        <v>2808500</v>
      </c>
      <c r="E8" s="17" t="s">
        <v>32</v>
      </c>
      <c r="F8" s="1" t="s">
        <v>33</v>
      </c>
      <c r="G8" s="21">
        <v>0.03</v>
      </c>
      <c r="H8" s="19">
        <v>0.25</v>
      </c>
      <c r="I8" s="20">
        <f t="shared" ref="I8:I16" si="0">G8*1.25-G8</f>
        <v>7.4999999999999997E-3</v>
      </c>
      <c r="J8" s="27">
        <f t="shared" ref="J8:J16" si="1">G8+I8</f>
        <v>3.7499999999999999E-2</v>
      </c>
      <c r="K8" s="27">
        <f t="shared" ref="K8:K16" si="2">D8*G8</f>
        <v>84255</v>
      </c>
      <c r="L8" s="27">
        <f t="shared" ref="L8:L16" si="3">I8*D8</f>
        <v>21063.75</v>
      </c>
      <c r="M8" s="20">
        <f t="shared" ref="M8:M16" si="4">K8+L8</f>
        <v>105318.75</v>
      </c>
    </row>
    <row r="9" spans="1:13" ht="25.5" x14ac:dyDescent="0.25">
      <c r="A9" s="7">
        <v>3</v>
      </c>
      <c r="B9" s="8" t="s">
        <v>23</v>
      </c>
      <c r="C9" s="9" t="s">
        <v>20</v>
      </c>
      <c r="D9" s="17">
        <v>550000</v>
      </c>
      <c r="E9" s="17" t="s">
        <v>32</v>
      </c>
      <c r="F9" s="1" t="s">
        <v>33</v>
      </c>
      <c r="G9" s="21">
        <v>0.08</v>
      </c>
      <c r="H9" s="19">
        <v>0.25</v>
      </c>
      <c r="I9" s="20">
        <f t="shared" si="0"/>
        <v>2.0000000000000004E-2</v>
      </c>
      <c r="J9" s="27">
        <f t="shared" si="1"/>
        <v>0.1</v>
      </c>
      <c r="K9" s="27">
        <f t="shared" si="2"/>
        <v>44000</v>
      </c>
      <c r="L9" s="27">
        <f t="shared" si="3"/>
        <v>11000.000000000002</v>
      </c>
      <c r="M9" s="20">
        <f t="shared" si="4"/>
        <v>55000</v>
      </c>
    </row>
    <row r="10" spans="1:13" ht="25.5" x14ac:dyDescent="0.25">
      <c r="A10" s="7">
        <v>4</v>
      </c>
      <c r="B10" s="10" t="s">
        <v>24</v>
      </c>
      <c r="C10" s="11" t="s">
        <v>20</v>
      </c>
      <c r="D10" s="17">
        <v>385600</v>
      </c>
      <c r="E10" s="17" t="s">
        <v>32</v>
      </c>
      <c r="F10" s="1" t="s">
        <v>33</v>
      </c>
      <c r="G10" s="21">
        <v>0.1</v>
      </c>
      <c r="H10" s="19">
        <v>0.25</v>
      </c>
      <c r="I10" s="20">
        <f t="shared" si="0"/>
        <v>2.4999999999999994E-2</v>
      </c>
      <c r="J10" s="27">
        <f t="shared" si="1"/>
        <v>0.125</v>
      </c>
      <c r="K10" s="27">
        <f t="shared" si="2"/>
        <v>38560</v>
      </c>
      <c r="L10" s="27">
        <f t="shared" si="3"/>
        <v>9639.9999999999982</v>
      </c>
      <c r="M10" s="20">
        <f t="shared" si="4"/>
        <v>48200</v>
      </c>
    </row>
    <row r="11" spans="1:13" ht="38.25" x14ac:dyDescent="0.25">
      <c r="A11" s="7">
        <v>5</v>
      </c>
      <c r="B11" s="12" t="s">
        <v>25</v>
      </c>
      <c r="C11" s="11" t="s">
        <v>20</v>
      </c>
      <c r="D11" s="17">
        <v>439730</v>
      </c>
      <c r="E11" s="17" t="s">
        <v>32</v>
      </c>
      <c r="F11" s="1" t="s">
        <v>33</v>
      </c>
      <c r="G11" s="21">
        <v>0.04</v>
      </c>
      <c r="H11" s="19">
        <v>0.25</v>
      </c>
      <c r="I11" s="20">
        <f t="shared" si="0"/>
        <v>1.0000000000000002E-2</v>
      </c>
      <c r="J11" s="27">
        <f t="shared" si="1"/>
        <v>0.05</v>
      </c>
      <c r="K11" s="27">
        <f t="shared" si="2"/>
        <v>17589.2</v>
      </c>
      <c r="L11" s="27">
        <f t="shared" si="3"/>
        <v>4397.3000000000011</v>
      </c>
      <c r="M11" s="20">
        <f t="shared" si="4"/>
        <v>21986.5</v>
      </c>
    </row>
    <row r="12" spans="1:13" ht="25.5" x14ac:dyDescent="0.25">
      <c r="A12" s="7">
        <v>6</v>
      </c>
      <c r="B12" s="12" t="s">
        <v>29</v>
      </c>
      <c r="C12" s="11" t="s">
        <v>20</v>
      </c>
      <c r="D12" s="17">
        <v>336800</v>
      </c>
      <c r="E12" s="17" t="s">
        <v>32</v>
      </c>
      <c r="F12" s="1" t="s">
        <v>33</v>
      </c>
      <c r="G12" s="21">
        <v>0.05</v>
      </c>
      <c r="H12" s="19">
        <v>0.25</v>
      </c>
      <c r="I12" s="20">
        <f t="shared" si="0"/>
        <v>1.2499999999999997E-2</v>
      </c>
      <c r="J12" s="27">
        <f t="shared" si="1"/>
        <v>6.25E-2</v>
      </c>
      <c r="K12" s="27">
        <f t="shared" si="2"/>
        <v>16840</v>
      </c>
      <c r="L12" s="27">
        <f t="shared" si="3"/>
        <v>4209.9999999999991</v>
      </c>
      <c r="M12" s="20">
        <f t="shared" si="4"/>
        <v>21050</v>
      </c>
    </row>
    <row r="13" spans="1:13" ht="25.5" x14ac:dyDescent="0.25">
      <c r="A13" s="7">
        <v>7</v>
      </c>
      <c r="B13" s="12" t="s">
        <v>30</v>
      </c>
      <c r="C13" s="11" t="s">
        <v>20</v>
      </c>
      <c r="D13" s="17">
        <v>426000</v>
      </c>
      <c r="E13" s="17" t="s">
        <v>32</v>
      </c>
      <c r="F13" s="1" t="s">
        <v>33</v>
      </c>
      <c r="G13" s="21">
        <v>0.1</v>
      </c>
      <c r="H13" s="19">
        <v>0.25</v>
      </c>
      <c r="I13" s="20">
        <f t="shared" si="0"/>
        <v>2.4999999999999994E-2</v>
      </c>
      <c r="J13" s="27">
        <f t="shared" si="1"/>
        <v>0.125</v>
      </c>
      <c r="K13" s="27">
        <f t="shared" si="2"/>
        <v>42600</v>
      </c>
      <c r="L13" s="27">
        <f t="shared" si="3"/>
        <v>10649.999999999998</v>
      </c>
      <c r="M13" s="20">
        <f t="shared" si="4"/>
        <v>53250</v>
      </c>
    </row>
    <row r="14" spans="1:13" ht="25.5" x14ac:dyDescent="0.25">
      <c r="A14" s="7">
        <v>8</v>
      </c>
      <c r="B14" s="12" t="s">
        <v>31</v>
      </c>
      <c r="C14" s="11" t="s">
        <v>19</v>
      </c>
      <c r="D14" s="17">
        <v>600</v>
      </c>
      <c r="E14" s="17" t="s">
        <v>32</v>
      </c>
      <c r="F14" s="1" t="s">
        <v>33</v>
      </c>
      <c r="G14" s="21">
        <v>2.2000000000000002</v>
      </c>
      <c r="H14" s="19">
        <v>0.25</v>
      </c>
      <c r="I14" s="20">
        <f t="shared" si="0"/>
        <v>0.54999999999999982</v>
      </c>
      <c r="J14" s="27">
        <f t="shared" si="1"/>
        <v>2.75</v>
      </c>
      <c r="K14" s="27">
        <f t="shared" si="2"/>
        <v>1320</v>
      </c>
      <c r="L14" s="27">
        <f t="shared" si="3"/>
        <v>329.99999999999989</v>
      </c>
      <c r="M14" s="20">
        <f t="shared" si="4"/>
        <v>1650</v>
      </c>
    </row>
    <row r="15" spans="1:13" ht="25.5" x14ac:dyDescent="0.25">
      <c r="A15" s="7">
        <v>9</v>
      </c>
      <c r="B15" s="13" t="s">
        <v>26</v>
      </c>
      <c r="C15" s="14" t="s">
        <v>20</v>
      </c>
      <c r="D15" s="17">
        <v>166000</v>
      </c>
      <c r="E15" s="17" t="s">
        <v>32</v>
      </c>
      <c r="F15" s="1" t="s">
        <v>33</v>
      </c>
      <c r="G15" s="21">
        <v>0.04</v>
      </c>
      <c r="H15" s="19">
        <v>0.25</v>
      </c>
      <c r="I15" s="20">
        <f t="shared" si="0"/>
        <v>1.0000000000000002E-2</v>
      </c>
      <c r="J15" s="27">
        <f t="shared" si="1"/>
        <v>0.05</v>
      </c>
      <c r="K15" s="27">
        <f t="shared" si="2"/>
        <v>6640</v>
      </c>
      <c r="L15" s="27">
        <f t="shared" si="3"/>
        <v>1660.0000000000002</v>
      </c>
      <c r="M15" s="20">
        <f t="shared" si="4"/>
        <v>8300</v>
      </c>
    </row>
    <row r="16" spans="1:13" ht="25.5" x14ac:dyDescent="0.25">
      <c r="A16" s="7">
        <v>10</v>
      </c>
      <c r="B16" s="15" t="s">
        <v>27</v>
      </c>
      <c r="C16" s="16" t="s">
        <v>20</v>
      </c>
      <c r="D16" s="17">
        <v>50000</v>
      </c>
      <c r="E16" s="17" t="s">
        <v>32</v>
      </c>
      <c r="F16" s="1" t="s">
        <v>33</v>
      </c>
      <c r="G16" s="21">
        <v>0.09</v>
      </c>
      <c r="H16" s="19">
        <v>0.25</v>
      </c>
      <c r="I16" s="20">
        <f t="shared" si="0"/>
        <v>2.2499999999999992E-2</v>
      </c>
      <c r="J16" s="27">
        <f t="shared" si="1"/>
        <v>0.11249999999999999</v>
      </c>
      <c r="K16" s="27">
        <f t="shared" si="2"/>
        <v>4500</v>
      </c>
      <c r="L16" s="27">
        <f t="shared" si="3"/>
        <v>1124.9999999999995</v>
      </c>
      <c r="M16" s="20">
        <f t="shared" si="4"/>
        <v>5625</v>
      </c>
    </row>
    <row r="17" spans="9:13" x14ac:dyDescent="0.25">
      <c r="I17" s="26"/>
      <c r="K17" s="18" t="s">
        <v>16</v>
      </c>
      <c r="L17" s="18"/>
      <c r="M17" s="22">
        <f>K7+K8+K9+K10+K11+K12+K13+K14+K15+K16</f>
        <v>489950.2</v>
      </c>
    </row>
    <row r="18" spans="9:13" x14ac:dyDescent="0.25">
      <c r="K18" s="1" t="s">
        <v>17</v>
      </c>
      <c r="L18" s="1"/>
      <c r="M18" s="23">
        <f>L7+L8+L9+L10+L11+L12+L13+L14+L15+L16</f>
        <v>122487.55</v>
      </c>
    </row>
    <row r="19" spans="9:13" x14ac:dyDescent="0.25">
      <c r="K19" s="1" t="s">
        <v>18</v>
      </c>
      <c r="L19" s="1"/>
      <c r="M19" s="23">
        <f>M17+M18</f>
        <v>612437.75</v>
      </c>
    </row>
  </sheetData>
  <mergeCells count="4">
    <mergeCell ref="A1:D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Vuplast</cp:lastModifiedBy>
  <dcterms:created xsi:type="dcterms:W3CDTF">2022-11-12T08:13:50Z</dcterms:created>
  <dcterms:modified xsi:type="dcterms:W3CDTF">2023-07-16T08:06:28Z</dcterms:modified>
</cp:coreProperties>
</file>