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4\vialab\Javni natječaji\2023\19. HZJZ - reagensi, testovi i ostali potrošni materijal za mikrobiologiju za zdrvastvene ustanove u RH - 3.10.2023\05. ePošiljanje\"/>
    </mc:Choice>
  </mc:AlternateContent>
  <bookViews>
    <workbookView xWindow="0" yWindow="0" windowWidth="28800" windowHeight="11700"/>
  </bookViews>
  <sheets>
    <sheet name="TROŠKOVNIK Grupa 16" sheetId="1" r:id="rId1"/>
  </sheets>
  <definedNames>
    <definedName name="_xlnm.Print_Area" localSheetId="0">'TROŠKOVNIK Grupa 16'!$A$2:$N$23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J13" i="1"/>
  <c r="J14" i="1"/>
  <c r="J15" i="1"/>
  <c r="J16" i="1"/>
  <c r="J17" i="1"/>
  <c r="J18" i="1"/>
  <c r="J19" i="1"/>
  <c r="J20" i="1"/>
  <c r="J21" i="1"/>
  <c r="J11" i="1"/>
  <c r="M23" i="1"/>
  <c r="M12" i="1"/>
  <c r="M13" i="1"/>
  <c r="M14" i="1"/>
  <c r="M15" i="1"/>
  <c r="M16" i="1"/>
  <c r="M17" i="1"/>
  <c r="M18" i="1"/>
  <c r="M19" i="1"/>
  <c r="M20" i="1"/>
  <c r="M21" i="1"/>
  <c r="M11" i="1"/>
  <c r="N12" i="1"/>
  <c r="N13" i="1"/>
  <c r="N14" i="1"/>
  <c r="N15" i="1"/>
  <c r="N16" i="1"/>
  <c r="N17" i="1"/>
  <c r="N18" i="1"/>
  <c r="N19" i="1"/>
  <c r="N20" i="1"/>
  <c r="N21" i="1"/>
  <c r="N11" i="1"/>
  <c r="L12" i="1"/>
  <c r="L13" i="1"/>
  <c r="L14" i="1"/>
  <c r="L15" i="1"/>
  <c r="L16" i="1"/>
  <c r="L17" i="1"/>
  <c r="L18" i="1"/>
  <c r="L19" i="1"/>
  <c r="L20" i="1"/>
  <c r="L21" i="1"/>
  <c r="L11" i="1"/>
  <c r="K12" i="1"/>
  <c r="K13" i="1"/>
  <c r="K14" i="1"/>
  <c r="K15" i="1"/>
  <c r="K16" i="1"/>
  <c r="K17" i="1"/>
  <c r="K18" i="1"/>
  <c r="K19" i="1"/>
  <c r="K20" i="1"/>
  <c r="K21" i="1"/>
  <c r="K11" i="1"/>
</calcChain>
</file>

<file path=xl/sharedStrings.xml><?xml version="1.0" encoding="utf-8"?>
<sst xmlns="http://schemas.openxmlformats.org/spreadsheetml/2006/main" count="82" uniqueCount="53">
  <si>
    <t>HRVATSKI ZAVOD ZA JAVNO ZDRAVSTVO, Zagreb, Rockefellerova 7</t>
  </si>
  <si>
    <t xml:space="preserve">
</t>
  </si>
  <si>
    <t>ZAJEDNIČKA JAVNA NABAVA ZA POTREBE ZDRAVSTEVNIH USTANOVA REPUBLIKE HRVATSKE</t>
  </si>
  <si>
    <t>REAGENSI, TESTOVI I POTROŠNI MATERIJAL ZA MIKROBIOLOGIJU</t>
  </si>
  <si>
    <t>Evidencijski broj nabave: EVV-ZN 03/23</t>
  </si>
  <si>
    <t>REDNI
BROJ</t>
  </si>
  <si>
    <t>NAZIV I OPIS PREDMETA NABAVE</t>
  </si>
  <si>
    <t>JEDINICA
MJERE</t>
  </si>
  <si>
    <t>OKVIRNA DVOGODIŠNJA KOLIČINA</t>
  </si>
  <si>
    <t>PROIZVOĐAČ- ZEMLJA PORIJEKLA</t>
  </si>
  <si>
    <t>ŠIFRA/
KATALOŠKI BROJ PROIZVOĐAČA</t>
  </si>
  <si>
    <t>ORIGINALNO PAKIRANJE</t>
  </si>
  <si>
    <t>JEDINIČNA CIJENA  BEZ 
PDV-a (EUR)</t>
  </si>
  <si>
    <t>STOPA        PDV-a
(%)</t>
  </si>
  <si>
    <t xml:space="preserve"> IZNOS   PDV-a (EUR)</t>
  </si>
  <si>
    <t>JEDINIČNA CIJENA  S PDV-om (EUR)</t>
  </si>
  <si>
    <t>UKUPNA
CIJENA STAVKE BEZ PDV-a (EUR)</t>
  </si>
  <si>
    <t>UKUPAN IZNOS   PDV-a (EUR)</t>
  </si>
  <si>
    <t>UKUPNA
CIJENA STAVKE S    PDV-om (EUR)</t>
  </si>
  <si>
    <t xml:space="preserve">GRUPA PREDMETA NABAVE 16:E TESTOVI ANTIMIKOTIKA
</t>
  </si>
  <si>
    <t>E-test Isavukonazol</t>
  </si>
  <si>
    <t>kom</t>
  </si>
  <si>
    <t>E test Fluconazol</t>
  </si>
  <si>
    <t>E test Itrakonazol</t>
  </si>
  <si>
    <t>E test Vorikonazol</t>
  </si>
  <si>
    <t>E test Caspofungin</t>
  </si>
  <si>
    <t>E test Anidulafungin</t>
  </si>
  <si>
    <t>E test Posaconazol</t>
  </si>
  <si>
    <t>AMPHOTERICIN B</t>
  </si>
  <si>
    <t xml:space="preserve">     kom</t>
  </si>
  <si>
    <t>FLUCYTOSINE STRIP</t>
  </si>
  <si>
    <t>KETOCONASOLE STRIP</t>
  </si>
  <si>
    <t>MICAFUNGIN</t>
  </si>
  <si>
    <t>UKUPNO ZA GRUPU PREDMETA NABAVE 16 BROJKAMA BEZ PDV-a:</t>
  </si>
  <si>
    <t>UKUPNO ZA GRUPU PREDMETA NABAVE 16 BROJKAMA S PDV-om:</t>
  </si>
  <si>
    <t>12=4*8</t>
  </si>
  <si>
    <t>14=12+13</t>
  </si>
  <si>
    <t>Napomena:</t>
  </si>
  <si>
    <t>Pakiranja od 30 trakica moraju imati pojedinačno pakirae trakice s desikantom radi jednostavnosti korištenja i održavanja stabilnosti testa.</t>
  </si>
  <si>
    <t>TROŠKOVNIK - Grupa 16: E TESTOVI ANTIMIKOTIKA</t>
  </si>
  <si>
    <t>EM156I-30ST</t>
  </si>
  <si>
    <t>EM072I-30ST</t>
  </si>
  <si>
    <t>EM073I-30ST</t>
  </si>
  <si>
    <t>EM086I-30ST</t>
  </si>
  <si>
    <t>EM119I-30ST</t>
  </si>
  <si>
    <t>EM122I-30ST</t>
  </si>
  <si>
    <t>EM120I-30ST</t>
  </si>
  <si>
    <t>EM071I-30ST</t>
  </si>
  <si>
    <t>EM118I-30ST</t>
  </si>
  <si>
    <t>EM074I-30ST</t>
  </si>
  <si>
    <t>EM121I-30ST</t>
  </si>
  <si>
    <t>30 kom</t>
  </si>
  <si>
    <t>HiMedia -Indija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</si>
</sst>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k_n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6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name val="Calibri"/>
      <family val="2"/>
    </font>
    <font>
      <b/>
      <i/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1" fillId="2" borderId="1" xfId="1" applyNumberFormat="1" applyFont="1" applyFill="1" applyBorder="1" applyAlignment="1" applyProtection="1">
      <alignment horizontal="center" vertical="center"/>
    </xf>
    <xf numFmtId="0" fontId="2" fillId="2" borderId="1" xfId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1" fontId="2" fillId="0" borderId="0" xfId="0" applyNumberFormat="1" applyFont="1" applyAlignment="1">
      <alignment horizontal="center" vertical="center"/>
    </xf>
    <xf numFmtId="0" fontId="2" fillId="4" borderId="2" xfId="0" applyFont="1" applyFill="1" applyBorder="1" applyAlignment="1">
      <alignment horizontal="right" vertical="center" wrapText="1"/>
    </xf>
    <xf numFmtId="0" fontId="2" fillId="4" borderId="3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right" vertical="center" wrapText="1"/>
    </xf>
    <xf numFmtId="4" fontId="2" fillId="4" borderId="2" xfId="0" applyNumberFormat="1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164" fontId="2" fillId="4" borderId="2" xfId="0" applyNumberFormat="1" applyFont="1" applyFill="1" applyBorder="1" applyAlignment="1">
      <alignment horizontal="center" vertical="center"/>
    </xf>
    <xf numFmtId="164" fontId="2" fillId="4" borderId="4" xfId="0" applyNumberFormat="1" applyFont="1" applyFill="1" applyBorder="1" applyAlignment="1">
      <alignment horizontal="center" vertical="center"/>
    </xf>
  </cellXfs>
  <cellStyles count="2">
    <cellStyle name="Normalno" xfId="0" builtinId="0"/>
    <cellStyle name="Tekst objašnjenja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1333500</xdr:colOff>
      <xdr:row>23</xdr:row>
      <xdr:rowOff>0</xdr:rowOff>
    </xdr:from>
    <xdr:to>
      <xdr:col>1</xdr:col>
      <xdr:colOff>1409700</xdr:colOff>
      <xdr:row>23</xdr:row>
      <xdr:rowOff>201930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E0B9715B-1F45-42F0-8318-C7B300E6396E}"/>
            </a:ext>
          </a:extLst>
        </xdr:cNvPr>
        <xdr:cNvSpPr txBox="1">
          <a:spLocks noChangeArrowheads="1"/>
        </xdr:cNvSpPr>
      </xdr:nvSpPr>
      <xdr:spPr bwMode="auto">
        <a:xfrm>
          <a:off x="1914525" y="13430250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1333500</xdr:colOff>
      <xdr:row>23</xdr:row>
      <xdr:rowOff>0</xdr:rowOff>
    </xdr:from>
    <xdr:ext cx="76200" cy="200025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AA695A72-6BC7-41B6-8CA1-A3F55493435C}"/>
            </a:ext>
          </a:extLst>
        </xdr:cNvPr>
        <xdr:cNvSpPr txBox="1">
          <a:spLocks noChangeArrowheads="1"/>
        </xdr:cNvSpPr>
      </xdr:nvSpPr>
      <xdr:spPr bwMode="auto">
        <a:xfrm>
          <a:off x="1914525" y="13430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23</xdr:row>
      <xdr:rowOff>0</xdr:rowOff>
    </xdr:from>
    <xdr:ext cx="76200" cy="201930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CA787BBF-609C-4791-991D-FAD7E468EA34}"/>
            </a:ext>
          </a:extLst>
        </xdr:cNvPr>
        <xdr:cNvSpPr txBox="1">
          <a:spLocks noChangeArrowheads="1"/>
        </xdr:cNvSpPr>
      </xdr:nvSpPr>
      <xdr:spPr bwMode="auto">
        <a:xfrm>
          <a:off x="1914525" y="13430250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23</xdr:row>
      <xdr:rowOff>0</xdr:rowOff>
    </xdr:from>
    <xdr:ext cx="76200" cy="200025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AC2E459F-CFC0-4758-B6D0-92003076C084}"/>
            </a:ext>
          </a:extLst>
        </xdr:cNvPr>
        <xdr:cNvSpPr txBox="1">
          <a:spLocks noChangeArrowheads="1"/>
        </xdr:cNvSpPr>
      </xdr:nvSpPr>
      <xdr:spPr bwMode="auto">
        <a:xfrm>
          <a:off x="1914525" y="13430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23</xdr:row>
      <xdr:rowOff>0</xdr:rowOff>
    </xdr:from>
    <xdr:ext cx="76200" cy="201930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3E39B361-7D47-4213-8F87-A80A412836E5}"/>
            </a:ext>
          </a:extLst>
        </xdr:cNvPr>
        <xdr:cNvSpPr txBox="1">
          <a:spLocks noChangeArrowheads="1"/>
        </xdr:cNvSpPr>
      </xdr:nvSpPr>
      <xdr:spPr bwMode="auto">
        <a:xfrm>
          <a:off x="1914525" y="13430250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23</xdr:row>
      <xdr:rowOff>0</xdr:rowOff>
    </xdr:from>
    <xdr:ext cx="76200" cy="200025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72E3D97A-0948-4653-92EA-8DA0B4598417}"/>
            </a:ext>
          </a:extLst>
        </xdr:cNvPr>
        <xdr:cNvSpPr txBox="1">
          <a:spLocks noChangeArrowheads="1"/>
        </xdr:cNvSpPr>
      </xdr:nvSpPr>
      <xdr:spPr bwMode="auto">
        <a:xfrm>
          <a:off x="1914525" y="13430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23</xdr:row>
      <xdr:rowOff>0</xdr:rowOff>
    </xdr:from>
    <xdr:ext cx="76200" cy="201930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CC55146C-D76E-40B5-AFAB-6FC0410450FC}"/>
            </a:ext>
          </a:extLst>
        </xdr:cNvPr>
        <xdr:cNvSpPr txBox="1">
          <a:spLocks noChangeArrowheads="1"/>
        </xdr:cNvSpPr>
      </xdr:nvSpPr>
      <xdr:spPr bwMode="auto">
        <a:xfrm>
          <a:off x="1914525" y="13430250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23</xdr:row>
      <xdr:rowOff>0</xdr:rowOff>
    </xdr:from>
    <xdr:ext cx="76200" cy="200025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802737A0-B70C-4322-AE0A-D73274175DC6}"/>
            </a:ext>
          </a:extLst>
        </xdr:cNvPr>
        <xdr:cNvSpPr txBox="1">
          <a:spLocks noChangeArrowheads="1"/>
        </xdr:cNvSpPr>
      </xdr:nvSpPr>
      <xdr:spPr bwMode="auto">
        <a:xfrm>
          <a:off x="1914525" y="13430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23</xdr:row>
      <xdr:rowOff>0</xdr:rowOff>
    </xdr:from>
    <xdr:ext cx="76200" cy="201930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8C2476ED-6D84-4036-AFAE-4A9FA569653F}"/>
            </a:ext>
          </a:extLst>
        </xdr:cNvPr>
        <xdr:cNvSpPr txBox="1">
          <a:spLocks noChangeArrowheads="1"/>
        </xdr:cNvSpPr>
      </xdr:nvSpPr>
      <xdr:spPr bwMode="auto">
        <a:xfrm>
          <a:off x="1914525" y="13430250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23</xdr:row>
      <xdr:rowOff>0</xdr:rowOff>
    </xdr:from>
    <xdr:ext cx="76200" cy="200025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D7D6099E-7F5E-4412-8AFE-BB69C6FEBC3D}"/>
            </a:ext>
          </a:extLst>
        </xdr:cNvPr>
        <xdr:cNvSpPr txBox="1">
          <a:spLocks noChangeArrowheads="1"/>
        </xdr:cNvSpPr>
      </xdr:nvSpPr>
      <xdr:spPr bwMode="auto">
        <a:xfrm>
          <a:off x="1914525" y="13430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23</xdr:row>
      <xdr:rowOff>0</xdr:rowOff>
    </xdr:from>
    <xdr:ext cx="76200" cy="201930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1E745C34-13F5-446C-B67A-AD1288F9C7A4}"/>
            </a:ext>
          </a:extLst>
        </xdr:cNvPr>
        <xdr:cNvSpPr txBox="1">
          <a:spLocks noChangeArrowheads="1"/>
        </xdr:cNvSpPr>
      </xdr:nvSpPr>
      <xdr:spPr bwMode="auto">
        <a:xfrm>
          <a:off x="1914525" y="13430250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23</xdr:row>
      <xdr:rowOff>0</xdr:rowOff>
    </xdr:from>
    <xdr:ext cx="76200" cy="200025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5894D529-382D-4EC3-A432-D367752309B3}"/>
            </a:ext>
          </a:extLst>
        </xdr:cNvPr>
        <xdr:cNvSpPr txBox="1">
          <a:spLocks noChangeArrowheads="1"/>
        </xdr:cNvSpPr>
      </xdr:nvSpPr>
      <xdr:spPr bwMode="auto">
        <a:xfrm>
          <a:off x="1914525" y="13430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23</xdr:row>
      <xdr:rowOff>0</xdr:rowOff>
    </xdr:from>
    <xdr:ext cx="76200" cy="201930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8A14C0C6-66F3-4F09-8140-15061295462D}"/>
            </a:ext>
          </a:extLst>
        </xdr:cNvPr>
        <xdr:cNvSpPr txBox="1">
          <a:spLocks noChangeArrowheads="1"/>
        </xdr:cNvSpPr>
      </xdr:nvSpPr>
      <xdr:spPr bwMode="auto">
        <a:xfrm>
          <a:off x="1914525" y="13430250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23</xdr:row>
      <xdr:rowOff>0</xdr:rowOff>
    </xdr:from>
    <xdr:ext cx="76200" cy="200025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E1252AEB-5B8A-4489-93FB-FD0E95F70099}"/>
            </a:ext>
          </a:extLst>
        </xdr:cNvPr>
        <xdr:cNvSpPr txBox="1">
          <a:spLocks noChangeArrowheads="1"/>
        </xdr:cNvSpPr>
      </xdr:nvSpPr>
      <xdr:spPr bwMode="auto">
        <a:xfrm>
          <a:off x="1914525" y="13430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23</xdr:row>
      <xdr:rowOff>0</xdr:rowOff>
    </xdr:from>
    <xdr:ext cx="76200" cy="201930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44C34604-85FD-4A70-9D5A-C07A8056B4CA}"/>
            </a:ext>
          </a:extLst>
        </xdr:cNvPr>
        <xdr:cNvSpPr txBox="1">
          <a:spLocks noChangeArrowheads="1"/>
        </xdr:cNvSpPr>
      </xdr:nvSpPr>
      <xdr:spPr bwMode="auto">
        <a:xfrm>
          <a:off x="1914525" y="13430250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23</xdr:row>
      <xdr:rowOff>0</xdr:rowOff>
    </xdr:from>
    <xdr:ext cx="76200" cy="200025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742540BC-4790-4E0C-BE3C-861DA4429C7B}"/>
            </a:ext>
          </a:extLst>
        </xdr:cNvPr>
        <xdr:cNvSpPr txBox="1">
          <a:spLocks noChangeArrowheads="1"/>
        </xdr:cNvSpPr>
      </xdr:nvSpPr>
      <xdr:spPr bwMode="auto">
        <a:xfrm>
          <a:off x="1914525" y="13430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23</xdr:row>
      <xdr:rowOff>0</xdr:rowOff>
    </xdr:from>
    <xdr:ext cx="76200" cy="201930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46721426-CDBA-4900-A719-2DE1D26D843B}"/>
            </a:ext>
          </a:extLst>
        </xdr:cNvPr>
        <xdr:cNvSpPr txBox="1">
          <a:spLocks noChangeArrowheads="1"/>
        </xdr:cNvSpPr>
      </xdr:nvSpPr>
      <xdr:spPr bwMode="auto">
        <a:xfrm>
          <a:off x="1914525" y="13430250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23</xdr:row>
      <xdr:rowOff>0</xdr:rowOff>
    </xdr:from>
    <xdr:ext cx="76200" cy="200025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289215AC-22C9-4D44-A826-D39B29C723C5}"/>
            </a:ext>
          </a:extLst>
        </xdr:cNvPr>
        <xdr:cNvSpPr txBox="1">
          <a:spLocks noChangeArrowheads="1"/>
        </xdr:cNvSpPr>
      </xdr:nvSpPr>
      <xdr:spPr bwMode="auto">
        <a:xfrm>
          <a:off x="1914525" y="13430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N27"/>
  <sheetViews>
    <sheetView tabSelected="1" topLeftCell="A7" zoomScale="96" zoomScaleNormal="96" zoomScaleSheetLayoutView="50" workbookViewId="0">
      <selection activeCell="R20" sqref="R20"/>
    </sheetView>
  </sheetViews>
  <sheetFormatPr defaultColWidth="9.140625" defaultRowHeight="21" x14ac:dyDescent="0.35"/>
  <cols>
    <col min="1" max="1" width="8.7109375" style="1" customWidth="1"/>
    <col min="2" max="2" width="70.7109375" style="19" customWidth="1"/>
    <col min="3" max="14" width="11.42578125" style="1" customWidth="1"/>
    <col min="15" max="16" width="9.140625" style="6"/>
    <col min="17" max="17" width="9.140625" style="6" customWidth="1"/>
    <col min="18" max="16384" width="9.140625" style="6"/>
  </cols>
  <sheetData>
    <row r="2" spans="1:14" s="4" customFormat="1" ht="20.100000000000001" customHeight="1" x14ac:dyDescent="0.25">
      <c r="A2" s="1"/>
      <c r="B2" s="2" t="s">
        <v>0</v>
      </c>
      <c r="C2" s="3" t="s">
        <v>1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s="4" customFormat="1" ht="20.100000000000001" customHeight="1" x14ac:dyDescent="0.25">
      <c r="A3" s="1"/>
      <c r="B3" s="2" t="s">
        <v>2</v>
      </c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s="4" customFormat="1" ht="20.100000000000001" customHeight="1" x14ac:dyDescent="0.25">
      <c r="A4" s="1"/>
      <c r="B4" s="2" t="s">
        <v>3</v>
      </c>
      <c r="C4" s="3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s="4" customFormat="1" ht="20.100000000000001" customHeight="1" x14ac:dyDescent="0.25">
      <c r="A5" s="1"/>
      <c r="B5" s="5" t="s">
        <v>4</v>
      </c>
      <c r="C5" s="3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41.25" customHeight="1" x14ac:dyDescent="0.35">
      <c r="A6" s="27" t="s">
        <v>39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1:14" x14ac:dyDescent="0.35">
      <c r="A7" s="7"/>
      <c r="B7" s="8"/>
      <c r="C7" s="7"/>
      <c r="D7" s="7"/>
      <c r="E7" s="7"/>
      <c r="F7" s="7"/>
      <c r="G7" s="7"/>
    </row>
    <row r="8" spans="1:14" ht="80.099999999999994" customHeight="1" x14ac:dyDescent="0.35">
      <c r="A8" s="9" t="s">
        <v>5</v>
      </c>
      <c r="B8" s="9" t="s">
        <v>6</v>
      </c>
      <c r="C8" s="9" t="s">
        <v>7</v>
      </c>
      <c r="D8" s="9" t="s">
        <v>8</v>
      </c>
      <c r="E8" s="9" t="s">
        <v>9</v>
      </c>
      <c r="F8" s="9" t="s">
        <v>10</v>
      </c>
      <c r="G8" s="9" t="s">
        <v>11</v>
      </c>
      <c r="H8" s="9" t="s">
        <v>12</v>
      </c>
      <c r="I8" s="9" t="s">
        <v>13</v>
      </c>
      <c r="J8" s="9" t="s">
        <v>14</v>
      </c>
      <c r="K8" s="9" t="s">
        <v>15</v>
      </c>
      <c r="L8" s="9" t="s">
        <v>16</v>
      </c>
      <c r="M8" s="9" t="s">
        <v>17</v>
      </c>
      <c r="N8" s="9" t="s">
        <v>18</v>
      </c>
    </row>
    <row r="9" spans="1:14" s="10" customFormat="1" ht="9.9499999999999993" customHeight="1" x14ac:dyDescent="0.3">
      <c r="A9" s="20">
        <v>1</v>
      </c>
      <c r="B9" s="21">
        <v>2</v>
      </c>
      <c r="C9" s="20">
        <v>3</v>
      </c>
      <c r="D9" s="20">
        <v>4</v>
      </c>
      <c r="E9" s="20">
        <v>5</v>
      </c>
      <c r="F9" s="22">
        <v>6</v>
      </c>
      <c r="G9" s="20">
        <v>7</v>
      </c>
      <c r="H9" s="20">
        <v>8</v>
      </c>
      <c r="I9" s="20">
        <v>9</v>
      </c>
      <c r="J9" s="20">
        <v>10</v>
      </c>
      <c r="K9" s="23">
        <v>11</v>
      </c>
      <c r="L9" s="20" t="s">
        <v>35</v>
      </c>
      <c r="M9" s="20">
        <v>13</v>
      </c>
      <c r="N9" s="20" t="s">
        <v>36</v>
      </c>
    </row>
    <row r="10" spans="1:14" ht="61.5" customHeight="1" x14ac:dyDescent="0.35">
      <c r="A10" s="11"/>
      <c r="B10" s="12" t="s">
        <v>19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14" s="4" customFormat="1" ht="30" customHeight="1" x14ac:dyDescent="0.25">
      <c r="A11" s="15">
        <v>1</v>
      </c>
      <c r="B11" s="13" t="s">
        <v>20</v>
      </c>
      <c r="C11" s="15" t="s">
        <v>21</v>
      </c>
      <c r="D11" s="14">
        <v>2820</v>
      </c>
      <c r="E11" s="26" t="s">
        <v>52</v>
      </c>
      <c r="F11" s="14" t="s">
        <v>40</v>
      </c>
      <c r="G11" s="14" t="s">
        <v>51</v>
      </c>
      <c r="H11" s="15">
        <v>2.83</v>
      </c>
      <c r="I11" s="15">
        <v>25</v>
      </c>
      <c r="J11" s="16">
        <f>K11-H11</f>
        <v>0.70750000000000002</v>
      </c>
      <c r="K11" s="16">
        <f>H11*1.25</f>
        <v>3.5375000000000001</v>
      </c>
      <c r="L11" s="16">
        <f>H11*D11</f>
        <v>7980.6</v>
      </c>
      <c r="M11" s="16">
        <f>N11-L11</f>
        <v>1995.1499999999996</v>
      </c>
      <c r="N11" s="16">
        <f>K11*D11</f>
        <v>9975.75</v>
      </c>
    </row>
    <row r="12" spans="1:14" s="4" customFormat="1" ht="30" customHeight="1" x14ac:dyDescent="0.25">
      <c r="A12" s="15">
        <v>2</v>
      </c>
      <c r="B12" s="17" t="s">
        <v>22</v>
      </c>
      <c r="C12" s="15" t="s">
        <v>21</v>
      </c>
      <c r="D12" s="14">
        <v>2340</v>
      </c>
      <c r="E12" s="26" t="s">
        <v>52</v>
      </c>
      <c r="F12" s="14" t="s">
        <v>41</v>
      </c>
      <c r="G12" s="14" t="s">
        <v>51</v>
      </c>
      <c r="H12" s="15">
        <v>2.1800000000000002</v>
      </c>
      <c r="I12" s="15">
        <v>25</v>
      </c>
      <c r="J12" s="16">
        <f t="shared" ref="J12:J21" si="0">K12-H12</f>
        <v>0.54499999999999993</v>
      </c>
      <c r="K12" s="16">
        <f t="shared" ref="K12:K21" si="1">H12*1.25</f>
        <v>2.7250000000000001</v>
      </c>
      <c r="L12" s="16">
        <f t="shared" ref="L12:L21" si="2">H12*D12</f>
        <v>5101.2000000000007</v>
      </c>
      <c r="M12" s="16">
        <f t="shared" ref="M12:M21" si="3">N12-L12</f>
        <v>1275.2999999999993</v>
      </c>
      <c r="N12" s="16">
        <f t="shared" ref="N12:N21" si="4">K12*D12</f>
        <v>6376.5</v>
      </c>
    </row>
    <row r="13" spans="1:14" s="4" customFormat="1" ht="30" customHeight="1" x14ac:dyDescent="0.25">
      <c r="A13" s="15">
        <v>3</v>
      </c>
      <c r="B13" s="17" t="s">
        <v>23</v>
      </c>
      <c r="C13" s="15" t="s">
        <v>21</v>
      </c>
      <c r="D13" s="14">
        <v>380</v>
      </c>
      <c r="E13" s="26" t="s">
        <v>52</v>
      </c>
      <c r="F13" s="14" t="s">
        <v>42</v>
      </c>
      <c r="G13" s="14" t="s">
        <v>51</v>
      </c>
      <c r="H13" s="15">
        <v>2.29</v>
      </c>
      <c r="I13" s="15">
        <v>25</v>
      </c>
      <c r="J13" s="16">
        <f t="shared" si="0"/>
        <v>0.57249999999999979</v>
      </c>
      <c r="K13" s="16">
        <f t="shared" si="1"/>
        <v>2.8624999999999998</v>
      </c>
      <c r="L13" s="16">
        <f t="shared" si="2"/>
        <v>870.2</v>
      </c>
      <c r="M13" s="16">
        <f t="shared" si="3"/>
        <v>217.54999999999995</v>
      </c>
      <c r="N13" s="16">
        <f t="shared" si="4"/>
        <v>1087.75</v>
      </c>
    </row>
    <row r="14" spans="1:14" s="4" customFormat="1" ht="30" customHeight="1" x14ac:dyDescent="0.25">
      <c r="A14" s="15">
        <v>4</v>
      </c>
      <c r="B14" s="17" t="s">
        <v>24</v>
      </c>
      <c r="C14" s="15" t="s">
        <v>21</v>
      </c>
      <c r="D14" s="14">
        <v>5000</v>
      </c>
      <c r="E14" s="26" t="s">
        <v>52</v>
      </c>
      <c r="F14" s="14" t="s">
        <v>43</v>
      </c>
      <c r="G14" s="14" t="s">
        <v>51</v>
      </c>
      <c r="H14" s="15">
        <v>2.29</v>
      </c>
      <c r="I14" s="15">
        <v>25</v>
      </c>
      <c r="J14" s="16">
        <f t="shared" si="0"/>
        <v>0.57249999999999979</v>
      </c>
      <c r="K14" s="16">
        <f t="shared" si="1"/>
        <v>2.8624999999999998</v>
      </c>
      <c r="L14" s="16">
        <f t="shared" si="2"/>
        <v>11450</v>
      </c>
      <c r="M14" s="16">
        <f t="shared" si="3"/>
        <v>2862.5</v>
      </c>
      <c r="N14" s="16">
        <f t="shared" si="4"/>
        <v>14312.5</v>
      </c>
    </row>
    <row r="15" spans="1:14" s="4" customFormat="1" ht="30" customHeight="1" x14ac:dyDescent="0.25">
      <c r="A15" s="15">
        <v>5</v>
      </c>
      <c r="B15" s="17" t="s">
        <v>25</v>
      </c>
      <c r="C15" s="15" t="s">
        <v>21</v>
      </c>
      <c r="D15" s="14">
        <v>360</v>
      </c>
      <c r="E15" s="26" t="s">
        <v>52</v>
      </c>
      <c r="F15" s="14" t="s">
        <v>44</v>
      </c>
      <c r="G15" s="14" t="s">
        <v>51</v>
      </c>
      <c r="H15" s="15">
        <v>3.54</v>
      </c>
      <c r="I15" s="15">
        <v>25</v>
      </c>
      <c r="J15" s="16">
        <f t="shared" si="0"/>
        <v>0.88499999999999979</v>
      </c>
      <c r="K15" s="16">
        <f t="shared" si="1"/>
        <v>4.4249999999999998</v>
      </c>
      <c r="L15" s="16">
        <f t="shared" si="2"/>
        <v>1274.4000000000001</v>
      </c>
      <c r="M15" s="16">
        <f t="shared" si="3"/>
        <v>318.59999999999991</v>
      </c>
      <c r="N15" s="16">
        <f t="shared" si="4"/>
        <v>1593</v>
      </c>
    </row>
    <row r="16" spans="1:14" s="4" customFormat="1" ht="30" customHeight="1" x14ac:dyDescent="0.25">
      <c r="A16" s="15">
        <v>6</v>
      </c>
      <c r="B16" s="17" t="s">
        <v>26</v>
      </c>
      <c r="C16" s="15" t="s">
        <v>21</v>
      </c>
      <c r="D16" s="14">
        <v>2820</v>
      </c>
      <c r="E16" s="26" t="s">
        <v>52</v>
      </c>
      <c r="F16" s="14" t="s">
        <v>45</v>
      </c>
      <c r="G16" s="14" t="s">
        <v>51</v>
      </c>
      <c r="H16" s="15">
        <v>2.83</v>
      </c>
      <c r="I16" s="15">
        <v>25</v>
      </c>
      <c r="J16" s="16">
        <f t="shared" si="0"/>
        <v>0.70750000000000002</v>
      </c>
      <c r="K16" s="16">
        <f t="shared" si="1"/>
        <v>3.5375000000000001</v>
      </c>
      <c r="L16" s="16">
        <f t="shared" si="2"/>
        <v>7980.6</v>
      </c>
      <c r="M16" s="16">
        <f t="shared" si="3"/>
        <v>1995.1499999999996</v>
      </c>
      <c r="N16" s="16">
        <f t="shared" si="4"/>
        <v>9975.75</v>
      </c>
    </row>
    <row r="17" spans="1:14" s="4" customFormat="1" ht="30" customHeight="1" x14ac:dyDescent="0.25">
      <c r="A17" s="15">
        <v>7</v>
      </c>
      <c r="B17" s="17" t="s">
        <v>27</v>
      </c>
      <c r="C17" s="15" t="s">
        <v>21</v>
      </c>
      <c r="D17" s="14">
        <v>2940</v>
      </c>
      <c r="E17" s="26" t="s">
        <v>52</v>
      </c>
      <c r="F17" s="14" t="s">
        <v>46</v>
      </c>
      <c r="G17" s="14" t="s">
        <v>51</v>
      </c>
      <c r="H17" s="15">
        <v>2.83</v>
      </c>
      <c r="I17" s="15">
        <v>25</v>
      </c>
      <c r="J17" s="16">
        <f t="shared" si="0"/>
        <v>0.70750000000000002</v>
      </c>
      <c r="K17" s="16">
        <f t="shared" si="1"/>
        <v>3.5375000000000001</v>
      </c>
      <c r="L17" s="16">
        <f t="shared" si="2"/>
        <v>8320.2000000000007</v>
      </c>
      <c r="M17" s="16">
        <f t="shared" si="3"/>
        <v>2080.0499999999993</v>
      </c>
      <c r="N17" s="16">
        <f t="shared" si="4"/>
        <v>10400.25</v>
      </c>
    </row>
    <row r="18" spans="1:14" s="4" customFormat="1" ht="30" customHeight="1" x14ac:dyDescent="0.25">
      <c r="A18" s="15">
        <v>8</v>
      </c>
      <c r="B18" s="17" t="s">
        <v>28</v>
      </c>
      <c r="C18" s="24" t="s">
        <v>29</v>
      </c>
      <c r="D18" s="14">
        <v>2940</v>
      </c>
      <c r="E18" s="26" t="s">
        <v>52</v>
      </c>
      <c r="F18" s="14" t="s">
        <v>47</v>
      </c>
      <c r="G18" s="14" t="s">
        <v>51</v>
      </c>
      <c r="H18" s="15">
        <v>2.19</v>
      </c>
      <c r="I18" s="15">
        <v>25</v>
      </c>
      <c r="J18" s="16">
        <f t="shared" si="0"/>
        <v>0.54749999999999988</v>
      </c>
      <c r="K18" s="16">
        <f t="shared" si="1"/>
        <v>2.7374999999999998</v>
      </c>
      <c r="L18" s="16">
        <f t="shared" si="2"/>
        <v>6438.5999999999995</v>
      </c>
      <c r="M18" s="16">
        <f t="shared" si="3"/>
        <v>1609.6499999999996</v>
      </c>
      <c r="N18" s="16">
        <f t="shared" si="4"/>
        <v>8048.2499999999991</v>
      </c>
    </row>
    <row r="19" spans="1:14" s="4" customFormat="1" ht="30" customHeight="1" x14ac:dyDescent="0.25">
      <c r="A19" s="15">
        <v>9</v>
      </c>
      <c r="B19" s="25" t="s">
        <v>30</v>
      </c>
      <c r="C19" s="15" t="s">
        <v>21</v>
      </c>
      <c r="D19" s="14">
        <v>280</v>
      </c>
      <c r="E19" s="26" t="s">
        <v>52</v>
      </c>
      <c r="F19" s="14" t="s">
        <v>48</v>
      </c>
      <c r="G19" s="14" t="s">
        <v>51</v>
      </c>
      <c r="H19" s="15">
        <v>2.83</v>
      </c>
      <c r="I19" s="15">
        <v>25</v>
      </c>
      <c r="J19" s="16">
        <f t="shared" si="0"/>
        <v>0.70750000000000002</v>
      </c>
      <c r="K19" s="16">
        <f t="shared" si="1"/>
        <v>3.5375000000000001</v>
      </c>
      <c r="L19" s="16">
        <f t="shared" si="2"/>
        <v>792.4</v>
      </c>
      <c r="M19" s="16">
        <f t="shared" si="3"/>
        <v>198.10000000000002</v>
      </c>
      <c r="N19" s="16">
        <f t="shared" si="4"/>
        <v>990.5</v>
      </c>
    </row>
    <row r="20" spans="1:14" s="4" customFormat="1" ht="30" customHeight="1" x14ac:dyDescent="0.25">
      <c r="A20" s="15">
        <v>10</v>
      </c>
      <c r="B20" s="25" t="s">
        <v>31</v>
      </c>
      <c r="C20" s="15" t="s">
        <v>21</v>
      </c>
      <c r="D20" s="14">
        <v>280</v>
      </c>
      <c r="E20" s="26" t="s">
        <v>52</v>
      </c>
      <c r="F20" s="14" t="s">
        <v>49</v>
      </c>
      <c r="G20" s="14" t="s">
        <v>51</v>
      </c>
      <c r="H20" s="15">
        <v>2.29</v>
      </c>
      <c r="I20" s="15">
        <v>25</v>
      </c>
      <c r="J20" s="16">
        <f t="shared" si="0"/>
        <v>0.57249999999999979</v>
      </c>
      <c r="K20" s="16">
        <f t="shared" si="1"/>
        <v>2.8624999999999998</v>
      </c>
      <c r="L20" s="16">
        <f t="shared" si="2"/>
        <v>641.20000000000005</v>
      </c>
      <c r="M20" s="16">
        <f t="shared" si="3"/>
        <v>160.29999999999995</v>
      </c>
      <c r="N20" s="16">
        <f t="shared" si="4"/>
        <v>801.5</v>
      </c>
    </row>
    <row r="21" spans="1:14" s="4" customFormat="1" ht="30" customHeight="1" x14ac:dyDescent="0.25">
      <c r="A21" s="15">
        <v>11</v>
      </c>
      <c r="B21" s="25" t="s">
        <v>32</v>
      </c>
      <c r="C21" s="15" t="s">
        <v>21</v>
      </c>
      <c r="D21" s="14">
        <v>280</v>
      </c>
      <c r="E21" s="26" t="s">
        <v>52</v>
      </c>
      <c r="F21" s="14" t="s">
        <v>50</v>
      </c>
      <c r="G21" s="14" t="s">
        <v>51</v>
      </c>
      <c r="H21" s="15">
        <v>2.83</v>
      </c>
      <c r="I21" s="15">
        <v>25</v>
      </c>
      <c r="J21" s="16">
        <f t="shared" si="0"/>
        <v>0.70750000000000002</v>
      </c>
      <c r="K21" s="16">
        <f t="shared" si="1"/>
        <v>3.5375000000000001</v>
      </c>
      <c r="L21" s="16">
        <f t="shared" si="2"/>
        <v>792.4</v>
      </c>
      <c r="M21" s="16">
        <f t="shared" si="3"/>
        <v>198.10000000000002</v>
      </c>
      <c r="N21" s="16">
        <f t="shared" si="4"/>
        <v>990.5</v>
      </c>
    </row>
    <row r="22" spans="1:14" ht="30" customHeight="1" x14ac:dyDescent="0.35">
      <c r="A22" s="18"/>
      <c r="B22" s="28" t="s">
        <v>33</v>
      </c>
      <c r="C22" s="29"/>
      <c r="D22" s="29"/>
      <c r="E22" s="29"/>
      <c r="F22" s="29"/>
      <c r="G22" s="29"/>
      <c r="H22" s="29"/>
      <c r="I22" s="29"/>
      <c r="J22" s="29"/>
      <c r="K22" s="29"/>
      <c r="L22" s="30"/>
      <c r="M22" s="31">
        <v>51641.8</v>
      </c>
      <c r="N22" s="32"/>
    </row>
    <row r="23" spans="1:14" ht="30" customHeight="1" x14ac:dyDescent="0.35">
      <c r="A23" s="18"/>
      <c r="B23" s="28" t="s">
        <v>34</v>
      </c>
      <c r="C23" s="29"/>
      <c r="D23" s="29"/>
      <c r="E23" s="29"/>
      <c r="F23" s="29"/>
      <c r="G23" s="29"/>
      <c r="H23" s="29"/>
      <c r="I23" s="29"/>
      <c r="J23" s="29"/>
      <c r="K23" s="29"/>
      <c r="L23" s="30"/>
      <c r="M23" s="33">
        <f>M22*1.25</f>
        <v>64552.25</v>
      </c>
      <c r="N23" s="34"/>
    </row>
    <row r="26" spans="1:14" x14ac:dyDescent="0.35">
      <c r="B26" s="19" t="s">
        <v>37</v>
      </c>
    </row>
    <row r="27" spans="1:14" ht="33.75" customHeight="1" x14ac:dyDescent="0.35">
      <c r="B27" s="19" t="s">
        <v>38</v>
      </c>
    </row>
  </sheetData>
  <protectedRanges>
    <protectedRange sqref="F9" name="Range1_2_2_1"/>
  </protectedRanges>
  <mergeCells count="5">
    <mergeCell ref="A6:N6"/>
    <mergeCell ref="B22:L22"/>
    <mergeCell ref="M22:N22"/>
    <mergeCell ref="B23:L23"/>
    <mergeCell ref="M23:N23"/>
  </mergeCells>
  <pageMargins left="0.7" right="0.7" top="0.75" bottom="0.75" header="0.3" footer="0.3"/>
  <pageSetup paperSize="9" scale="29" orientation="landscape" r:id="rId1"/>
  <colBreaks count="1" manualBreakCount="1">
    <brk id="14" min="1" max="3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TROŠKOVNIK Grupa 16</vt:lpstr>
      <vt:lpstr>'TROŠKOVNIK Grupa 16'!Podrucje_ispisa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Kristijana Kris</dc:creator>
  <cp:lastModifiedBy>Windows User</cp:lastModifiedBy>
  <dcterms:created xsi:type="dcterms:W3CDTF">2023-06-27T19:19:04Z</dcterms:created>
  <dcterms:modified xsi:type="dcterms:W3CDTF">2023-10-03T05:37:42Z</dcterms:modified>
</cp:coreProperties>
</file>