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bozek\OneDrive - alphachrom.hr\Radna površina\TENDER\2023\HZJZ_Analiza tržišta\G23\Final\"/>
    </mc:Choice>
  </mc:AlternateContent>
  <bookViews>
    <workbookView xWindow="-120" yWindow="-120" windowWidth="29040" windowHeight="15840"/>
  </bookViews>
  <sheets>
    <sheet name="TROŠKOVNIK Grupa 23" sheetId="1" r:id="rId1"/>
  </sheets>
  <definedNames>
    <definedName name="_xlnm.Print_Area" localSheetId="0">'TROŠKOVNIK Grupa 23'!$A$2:$N$19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M12" i="1"/>
  <c r="M13" i="1"/>
  <c r="M14" i="1"/>
  <c r="M15" i="1"/>
  <c r="M16" i="1"/>
  <c r="M17" i="1"/>
  <c r="L12" i="1"/>
  <c r="L13" i="1"/>
  <c r="L14" i="1"/>
  <c r="L15" i="1"/>
  <c r="L16" i="1"/>
  <c r="L17" i="1"/>
  <c r="L11" i="1"/>
  <c r="K12" i="1"/>
  <c r="K13" i="1"/>
  <c r="K14" i="1"/>
  <c r="K15" i="1"/>
  <c r="K16" i="1"/>
  <c r="K17" i="1"/>
  <c r="J12" i="1"/>
  <c r="J13" i="1"/>
  <c r="J14" i="1"/>
  <c r="J15" i="1"/>
  <c r="J16" i="1"/>
  <c r="J17" i="1"/>
  <c r="J11" i="1"/>
  <c r="K11" i="1" s="1"/>
  <c r="M18" i="1" l="1"/>
  <c r="M11" i="1"/>
  <c r="N11" i="1"/>
  <c r="M19" i="1" s="1"/>
</calcChain>
</file>

<file path=xl/sharedStrings.xml><?xml version="1.0" encoding="utf-8"?>
<sst xmlns="http://schemas.openxmlformats.org/spreadsheetml/2006/main" count="60" uniqueCount="46">
  <si>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</si>
  <si>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</si>
  <si>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</si>
  <si>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</si>
  <si>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</si>
  <si>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23: Plastika za molekularnu dijagnostiku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</si>
  <si>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</si>
  <si>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</si>
  <si>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</si>
  <si>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</si>
  <si>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</si>
  <si>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</si>
  <si>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</si>
  <si>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</si>
  <si>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</si>
  <si>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</si>
  <si>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</si>
  <si>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</si>
  <si>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</si>
  <si>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</si>
  <si>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GRUPA PREDMETA NABAVE 23: Plastika za molekularnu dijagnostiku</t>
  </si>
  <si>
    <t>Mikrotubice sa čepom, prozirne, 1,5 ml;  od polipropilena, sterilne, ne sadrže RNA-ze, DNA-ze te pirogene, konično dno, mogu se autoklavirati, min. RCF 20000 x g</t>
  </si>
  <si>
    <t>kom</t>
  </si>
  <si>
    <t>Mikrotubice s čepom prozirne 2,0 ml; od polipropilena, sterilne, ne sadrže RNA-ze, DNA-ze te DNA, mogu se autoklavirati, min. RCF 20000 x g</t>
  </si>
  <si>
    <t xml:space="preserve">Pojedinačne tubice za PCR od 200 uL; Polipropilenske Pojedinačne tubice s ravnim poklopcem i konusnim dnom. Bez Rnaza i DNaza, mogu se autoklavirati, otporne na centrifugalnu silu 10000g i otoprne na temperature od 95oC </t>
  </si>
  <si>
    <t>Tubice za PCR u stripu volumena 200 uL (s 8 mjesta); Polipropilenske tubice u nizu od 8, konnusno dno, prozirne, bez poklopca. Radni volumen  do 200 uL, adekvatne za PCR i qPCR. Otporne na centrifugalnu silu do 8000xg. Stabilne na temperturi od 100oC. Bez Dnaza, Rnaza i DNA.</t>
  </si>
  <si>
    <t>Poklopci za PCR tubice u stripu (s 8 mjesta); Polipropilenski poklopci u nizu od 8. Ravni, prozirni, adekvatni za PCR, otporni na temperaturu od 105oC. Bez Dnaza, Rnaza i Dna.</t>
  </si>
  <si>
    <t>Optički poklopci za real-time PCR tubice u stripu (s 8 mjesta); Polipropilenski poklopci u nizu od 8.
 Ravni, prozirni, adekvatni za PCR, otporni na temperaturu od 105oC. Bez Dnaza, Rnaza i Dna.</t>
  </si>
  <si>
    <r>
      <t xml:space="preserve">Tubice u stripu za real-time PCR volumena 100 </t>
    </r>
    <r>
      <rPr>
        <sz val="11"/>
        <color indexed="8"/>
        <rFont val="Calibri"/>
        <family val="2"/>
        <charset val="238"/>
        <scheme val="minor"/>
      </rPr>
      <t>µL</t>
    </r>
    <r>
      <rPr>
        <sz val="11"/>
        <color theme="1"/>
        <rFont val="Calibri"/>
        <family val="2"/>
        <charset val="238"/>
        <scheme val="minor"/>
      </rPr>
      <t xml:space="preserve"> (s 8 mjesta); Polipropilenske tubice u nizu od 8, konnusno dno, prozirne, bez poklopca. 
Radni volumen  do 100 uL, adekvatne za PCR i qPCR. Otporne na centrifugalnu silu do 8000xg. Stabilne na temperturi od 100oC. Bez Dnaza, Rnaza i DNA.</t>
    </r>
  </si>
  <si>
    <t>UKUPNO ZA GRUPU PREDMETA NABAVE 23 BROJKAMA BEZ PDV-a:</t>
  </si>
  <si>
    <t>UKUPNO ZA GRUPU PREDMETA NABAVE 23 BROJKAMA S PDV-om:</t>
  </si>
  <si>
    <t>12=4*8</t>
  </si>
  <si>
    <t>14=12+13</t>
  </si>
  <si>
    <t>Starlab_Njemačka</t>
  </si>
  <si>
    <t>500 tubica</t>
  </si>
  <si>
    <t>Starlab_SAD</t>
  </si>
  <si>
    <t>I1402-8200</t>
  </si>
  <si>
    <t>1000 tubica</t>
  </si>
  <si>
    <t>I1402-3500</t>
  </si>
  <si>
    <t>125 tubica</t>
  </si>
  <si>
    <t>I1400-0900</t>
  </si>
  <si>
    <t>125 poklopca</t>
  </si>
  <si>
    <t>I1402-3600</t>
  </si>
  <si>
    <t>S1615-5510</t>
  </si>
  <si>
    <t>E1420-2010</t>
  </si>
  <si>
    <t>250  tubica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</si>
</sst>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4">
    <cellStyle name="Explanatory Text" xfId="1" builtinId="53"/>
    <cellStyle name="Normal" xfId="0" builtinId="0"/>
    <cellStyle name="Normal 2 2 10 2 4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19</xdr:row>
      <xdr:rowOff>0</xdr:rowOff>
    </xdr:from>
    <xdr:to>
      <xdr:col>1</xdr:col>
      <xdr:colOff>1409700</xdr:colOff>
      <xdr:row>20</xdr:row>
      <xdr:rowOff>11429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90860FC-2198-4B79-99F7-D4854DCC8ABD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B43C4B6-1A8B-4511-A18B-C8E74451C746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47B717E-0429-4D3F-A9B8-17661AEE4534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2DF72E6-2E24-437E-9FB6-95EEC7F2F3DE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B481F13-03FF-4F05-9D6E-25A133476846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246BF59-CAB0-400C-AD30-107BCA301BD1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27D4EE6-51F4-4BF3-BA0E-2A5AB0465CC7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4AE56AD-633D-4140-A64E-D2A14A595D26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F9499E6-CF06-49A7-8D01-E4AA8B83969D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FA531BB-D384-46BB-A828-C569536C0F31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9370D79-F53A-46F5-A0A3-19266B2CF666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D7E7833-F3E1-4101-853C-441F97BD4CE9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8B10FDF-9B48-4E64-B7D1-14231B481297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709D8D3-515F-4193-B03E-22CD94B09501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AEF1A26E-6B20-4454-ACCA-421F9FC8170A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DB577A1-976E-4250-9B58-946831EAF250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FA1CD70-6588-4417-B4AA-3BBBAD1406EC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19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B7CD82A-CB2C-4160-9185-286CF6A25D3D}"/>
            </a:ext>
          </a:extLst>
        </xdr:cNvPr>
        <xdr:cNvSpPr txBox="1">
          <a:spLocks noChangeArrowheads="1"/>
        </xdr:cNvSpPr>
      </xdr:nvSpPr>
      <xdr:spPr bwMode="auto">
        <a:xfrm>
          <a:off x="1914525" y="994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19"/>
  <sheetViews>
    <sheetView tabSelected="1" topLeftCell="A7" zoomScale="70" zoomScaleNormal="70" zoomScaleSheetLayoutView="50" workbookViewId="0">
      <selection activeCell="G13" sqref="G13"/>
    </sheetView>
  </sheetViews>
  <sheetFormatPr defaultColWidth="9.140625" defaultRowHeight="15" x14ac:dyDescent="0.25"/>
  <cols>
    <col min="1" max="1" width="8.7109375" style="1" customWidth="1"/>
    <col min="2" max="2" width="70.7109375" style="16" customWidth="1"/>
    <col min="3" max="14" width="11.42578125" style="1" customWidth="1"/>
    <col min="15" max="15" width="9.140625" style="6"/>
    <col min="16" max="16" width="9.140625" style="6" customWidth="1"/>
    <col min="17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25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25">
      <c r="A7" s="7"/>
      <c r="B7" s="8"/>
      <c r="C7" s="7"/>
      <c r="D7" s="7"/>
      <c r="E7" s="7"/>
      <c r="F7" s="7"/>
      <c r="G7" s="7"/>
    </row>
    <row r="8" spans="1:14" ht="80.099999999999994" customHeigh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1" customFormat="1" ht="9.9499999999999993" customHeight="1" x14ac:dyDescent="0.3">
      <c r="A9" s="17">
        <v>1</v>
      </c>
      <c r="B9" s="18">
        <v>2</v>
      </c>
      <c r="C9" s="17">
        <v>3</v>
      </c>
      <c r="D9" s="17">
        <v>4</v>
      </c>
      <c r="E9" s="17">
        <v>5</v>
      </c>
      <c r="F9" s="19">
        <v>6</v>
      </c>
      <c r="G9" s="17">
        <v>7</v>
      </c>
      <c r="H9" s="17">
        <v>8</v>
      </c>
      <c r="I9" s="17">
        <v>9</v>
      </c>
      <c r="J9" s="17">
        <v>10</v>
      </c>
      <c r="K9" s="20">
        <v>11</v>
      </c>
      <c r="L9" s="17" t="s">
        <v>31</v>
      </c>
      <c r="M9" s="17">
        <v>13</v>
      </c>
      <c r="N9" s="17" t="s">
        <v>32</v>
      </c>
    </row>
    <row r="10" spans="1:14" ht="45" customHeight="1" x14ac:dyDescent="0.25">
      <c r="A10" s="10"/>
      <c r="B10" s="11" t="s">
        <v>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4" customFormat="1" ht="45" x14ac:dyDescent="0.25">
      <c r="A11" s="22">
        <v>1</v>
      </c>
      <c r="B11" s="23" t="s">
        <v>21</v>
      </c>
      <c r="C11" s="22" t="s">
        <v>22</v>
      </c>
      <c r="D11" s="12">
        <v>108600</v>
      </c>
      <c r="E11" s="12" t="s">
        <v>33</v>
      </c>
      <c r="F11" s="12" t="s">
        <v>43</v>
      </c>
      <c r="G11" s="12" t="s">
        <v>34</v>
      </c>
      <c r="H11" s="13">
        <v>0.05</v>
      </c>
      <c r="I11" s="13">
        <v>25</v>
      </c>
      <c r="J11" s="14">
        <f>H11*0.25</f>
        <v>1.2500000000000001E-2</v>
      </c>
      <c r="K11" s="14">
        <f>H11+J11</f>
        <v>6.25E-2</v>
      </c>
      <c r="L11" s="14">
        <f>D11*H11</f>
        <v>5430</v>
      </c>
      <c r="M11" s="14">
        <f>L11*0.25</f>
        <v>1357.5</v>
      </c>
      <c r="N11" s="14">
        <f>L11+M11</f>
        <v>6787.5</v>
      </c>
    </row>
    <row r="12" spans="1:14" s="4" customFormat="1" ht="30" x14ac:dyDescent="0.25">
      <c r="A12" s="22">
        <v>2</v>
      </c>
      <c r="B12" s="24" t="s">
        <v>23</v>
      </c>
      <c r="C12" s="22" t="s">
        <v>22</v>
      </c>
      <c r="D12" s="12">
        <v>66000</v>
      </c>
      <c r="E12" s="12" t="s">
        <v>33</v>
      </c>
      <c r="F12" s="12" t="s">
        <v>44</v>
      </c>
      <c r="G12" s="12" t="s">
        <v>45</v>
      </c>
      <c r="H12" s="13">
        <v>0.05</v>
      </c>
      <c r="I12" s="13">
        <v>25</v>
      </c>
      <c r="J12" s="14">
        <f t="shared" ref="J12:J17" si="0">H12*0.25</f>
        <v>1.2500000000000001E-2</v>
      </c>
      <c r="K12" s="14">
        <f t="shared" ref="K12:K17" si="1">H12+J12</f>
        <v>6.25E-2</v>
      </c>
      <c r="L12" s="14">
        <f t="shared" ref="L12:L17" si="2">D12*H12</f>
        <v>3300</v>
      </c>
      <c r="M12" s="14">
        <f t="shared" ref="M12:M17" si="3">L12*0.25</f>
        <v>825</v>
      </c>
      <c r="N12" s="14">
        <f t="shared" ref="N12:N17" si="4">L12+M12</f>
        <v>4125</v>
      </c>
    </row>
    <row r="13" spans="1:14" s="4" customFormat="1" ht="60" x14ac:dyDescent="0.25">
      <c r="A13" s="22">
        <v>3</v>
      </c>
      <c r="B13" s="25" t="s">
        <v>24</v>
      </c>
      <c r="C13" s="22" t="s">
        <v>22</v>
      </c>
      <c r="D13" s="12">
        <v>16760</v>
      </c>
      <c r="E13" s="12" t="s">
        <v>35</v>
      </c>
      <c r="F13" s="12" t="s">
        <v>36</v>
      </c>
      <c r="G13" s="12" t="s">
        <v>37</v>
      </c>
      <c r="H13" s="13">
        <v>0.06</v>
      </c>
      <c r="I13" s="13">
        <v>25</v>
      </c>
      <c r="J13" s="14">
        <f t="shared" si="0"/>
        <v>1.4999999999999999E-2</v>
      </c>
      <c r="K13" s="14">
        <f t="shared" si="1"/>
        <v>7.4999999999999997E-2</v>
      </c>
      <c r="L13" s="14">
        <f t="shared" si="2"/>
        <v>1005.5999999999999</v>
      </c>
      <c r="M13" s="14">
        <f t="shared" si="3"/>
        <v>251.39999999999998</v>
      </c>
      <c r="N13" s="14">
        <f t="shared" si="4"/>
        <v>1257</v>
      </c>
    </row>
    <row r="14" spans="1:14" s="4" customFormat="1" ht="60" x14ac:dyDescent="0.25">
      <c r="A14" s="22">
        <v>4</v>
      </c>
      <c r="B14" s="25" t="s">
        <v>25</v>
      </c>
      <c r="C14" s="22" t="s">
        <v>22</v>
      </c>
      <c r="D14" s="12">
        <v>13200</v>
      </c>
      <c r="E14" s="12" t="s">
        <v>35</v>
      </c>
      <c r="F14" s="12" t="s">
        <v>38</v>
      </c>
      <c r="G14" s="12" t="s">
        <v>39</v>
      </c>
      <c r="H14" s="13">
        <v>0.52</v>
      </c>
      <c r="I14" s="13">
        <v>25</v>
      </c>
      <c r="J14" s="14">
        <f t="shared" si="0"/>
        <v>0.13</v>
      </c>
      <c r="K14" s="14">
        <f t="shared" si="1"/>
        <v>0.65</v>
      </c>
      <c r="L14" s="14">
        <f t="shared" si="2"/>
        <v>6864</v>
      </c>
      <c r="M14" s="14">
        <f t="shared" si="3"/>
        <v>1716</v>
      </c>
      <c r="N14" s="14">
        <f t="shared" si="4"/>
        <v>8580</v>
      </c>
    </row>
    <row r="15" spans="1:14" s="4" customFormat="1" ht="45" x14ac:dyDescent="0.25">
      <c r="A15" s="22">
        <v>5</v>
      </c>
      <c r="B15" s="25" t="s">
        <v>26</v>
      </c>
      <c r="C15" s="22" t="s">
        <v>22</v>
      </c>
      <c r="D15" s="12">
        <v>9000</v>
      </c>
      <c r="E15" s="12" t="s">
        <v>35</v>
      </c>
      <c r="F15" s="12" t="s">
        <v>40</v>
      </c>
      <c r="G15" s="12" t="s">
        <v>41</v>
      </c>
      <c r="H15" s="13">
        <v>0.15</v>
      </c>
      <c r="I15" s="13">
        <v>25</v>
      </c>
      <c r="J15" s="14">
        <f t="shared" si="0"/>
        <v>3.7499999999999999E-2</v>
      </c>
      <c r="K15" s="14">
        <f t="shared" si="1"/>
        <v>0.1875</v>
      </c>
      <c r="L15" s="14">
        <f t="shared" si="2"/>
        <v>1350</v>
      </c>
      <c r="M15" s="14">
        <f t="shared" si="3"/>
        <v>337.5</v>
      </c>
      <c r="N15" s="14">
        <f t="shared" si="4"/>
        <v>1687.5</v>
      </c>
    </row>
    <row r="16" spans="1:14" s="4" customFormat="1" ht="60" x14ac:dyDescent="0.25">
      <c r="A16" s="22">
        <v>6</v>
      </c>
      <c r="B16" s="25" t="s">
        <v>27</v>
      </c>
      <c r="C16" s="22" t="s">
        <v>22</v>
      </c>
      <c r="D16" s="12">
        <v>18000</v>
      </c>
      <c r="E16" s="12" t="s">
        <v>35</v>
      </c>
      <c r="F16" s="12" t="s">
        <v>40</v>
      </c>
      <c r="G16" s="12" t="s">
        <v>41</v>
      </c>
      <c r="H16" s="13">
        <v>0.15</v>
      </c>
      <c r="I16" s="13">
        <v>25</v>
      </c>
      <c r="J16" s="14">
        <f t="shared" si="0"/>
        <v>3.7499999999999999E-2</v>
      </c>
      <c r="K16" s="14">
        <f t="shared" si="1"/>
        <v>0.1875</v>
      </c>
      <c r="L16" s="14">
        <f t="shared" si="2"/>
        <v>2700</v>
      </c>
      <c r="M16" s="14">
        <f t="shared" si="3"/>
        <v>675</v>
      </c>
      <c r="N16" s="14">
        <f t="shared" si="4"/>
        <v>3375</v>
      </c>
    </row>
    <row r="17" spans="1:14" s="4" customFormat="1" ht="75" x14ac:dyDescent="0.25">
      <c r="A17" s="22">
        <v>7</v>
      </c>
      <c r="B17" s="26" t="s">
        <v>28</v>
      </c>
      <c r="C17" s="22" t="s">
        <v>22</v>
      </c>
      <c r="D17" s="12">
        <v>4000</v>
      </c>
      <c r="E17" s="12" t="s">
        <v>35</v>
      </c>
      <c r="F17" s="12" t="s">
        <v>42</v>
      </c>
      <c r="G17" s="12" t="s">
        <v>39</v>
      </c>
      <c r="H17" s="13">
        <v>0.73</v>
      </c>
      <c r="I17" s="13">
        <v>25</v>
      </c>
      <c r="J17" s="14">
        <f t="shared" si="0"/>
        <v>0.1825</v>
      </c>
      <c r="K17" s="14">
        <f t="shared" si="1"/>
        <v>0.91249999999999998</v>
      </c>
      <c r="L17" s="14">
        <f t="shared" si="2"/>
        <v>2920</v>
      </c>
      <c r="M17" s="14">
        <f t="shared" si="3"/>
        <v>730</v>
      </c>
      <c r="N17" s="14">
        <f t="shared" si="4"/>
        <v>3650</v>
      </c>
    </row>
    <row r="18" spans="1:14" ht="30" customHeight="1" x14ac:dyDescent="0.25">
      <c r="A18" s="15"/>
      <c r="B18" s="28" t="s">
        <v>29</v>
      </c>
      <c r="C18" s="29"/>
      <c r="D18" s="29"/>
      <c r="E18" s="29"/>
      <c r="F18" s="29"/>
      <c r="G18" s="29"/>
      <c r="H18" s="29"/>
      <c r="I18" s="29"/>
      <c r="J18" s="29"/>
      <c r="K18" s="29"/>
      <c r="L18" s="30"/>
      <c r="M18" s="31">
        <f>SUM(L11:L17)</f>
        <v>23569.599999999999</v>
      </c>
      <c r="N18" s="32"/>
    </row>
    <row r="19" spans="1:14" ht="30" customHeight="1" x14ac:dyDescent="0.25">
      <c r="A19" s="15"/>
      <c r="B19" s="28" t="s">
        <v>30</v>
      </c>
      <c r="C19" s="29"/>
      <c r="D19" s="29"/>
      <c r="E19" s="29"/>
      <c r="F19" s="29"/>
      <c r="G19" s="29"/>
      <c r="H19" s="29"/>
      <c r="I19" s="29"/>
      <c r="J19" s="29"/>
      <c r="K19" s="29"/>
      <c r="L19" s="30"/>
      <c r="M19" s="31">
        <f>SUM(N11:N17)</f>
        <v>29462</v>
      </c>
      <c r="N19" s="32"/>
    </row>
  </sheetData>
  <protectedRanges>
    <protectedRange sqref="F9" name="Range1_2_2_1"/>
  </protectedRanges>
  <mergeCells count="5">
    <mergeCell ref="A6:N6"/>
    <mergeCell ref="B18:L18"/>
    <mergeCell ref="M18:N18"/>
    <mergeCell ref="B19:L19"/>
    <mergeCell ref="M19:N19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F8958925971548AA6AC20756A2B55C" ma:contentTypeVersion="12" ma:contentTypeDescription="Stvaranje novog dokumenta." ma:contentTypeScope="" ma:versionID="0e77a6441c9fdd85f6040381813cfb3b">
  <xsd:schema xmlns:xsd="http://www.w3.org/2001/XMLSchema" xmlns:xs="http://www.w3.org/2001/XMLSchema" xmlns:p="http://schemas.microsoft.com/office/2006/metadata/properties" xmlns:ns3="bb1216a8-a4fa-467f-b1a3-b38b679a94a5" targetNamespace="http://schemas.microsoft.com/office/2006/metadata/properties" ma:root="true" ma:fieldsID="dfe2dd214b4e90918d71e469d375d9a7" ns3:_="">
    <xsd:import namespace="bb1216a8-a4fa-467f-b1a3-b38b679a94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216a8-a4fa-467f-b1a3-b38b679a9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14DF8-D363-4ECB-BA06-A7DE74C0A7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41DB9-A0C7-41CA-9A21-4D529079F667}">
  <ds:schemaRefs>
    <ds:schemaRef ds:uri="http://purl.org/dc/elements/1.1/"/>
    <ds:schemaRef ds:uri="http://schemas.microsoft.com/office/2006/metadata/properties"/>
    <ds:schemaRef ds:uri="bb1216a8-a4fa-467f-b1a3-b38b679a94a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93BC49-E874-4863-9179-CB435D19F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1216a8-a4fa-467f-b1a3-b38b679a94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23</vt:lpstr>
      <vt:lpstr>'TROŠKOVNIK Grupa 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Paula Božek</cp:lastModifiedBy>
  <dcterms:created xsi:type="dcterms:W3CDTF">2023-06-27T19:26:26Z</dcterms:created>
  <dcterms:modified xsi:type="dcterms:W3CDTF">2023-09-25T09:41:34Z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0x010100B9F8958925971548AA6AC20756A2B55C</vt:lpwstr>
  </property>
</Properties>
</file>