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Tenders\TENDERI 2023\NACIONALNI TENDERI\HZJZ_Reag, testovi i ostali potr.mat. za mikro za zd.ustanove u RH\Upload ponuda\G28 KBC Osijek i OB Karlovac\"/>
    </mc:Choice>
  </mc:AlternateContent>
  <bookViews>
    <workbookView xWindow="2250" yWindow="2250" windowWidth="21600" windowHeight="12360"/>
  </bookViews>
  <sheets>
    <sheet name="TROŠKOVNIK Grupa 28" sheetId="1" r:id="rId1"/>
  </sheets>
  <definedNames>
    <definedName name="_xlnm.Print_Area" localSheetId="0">'TROŠKOVNIK Grupa 28'!$A$2:$N$77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N11" i="1"/>
  <c r="M11" i="1"/>
  <c r="L11" i="1"/>
  <c r="M77" i="1"/>
  <c r="M76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 s="1"/>
  <c r="J16" i="1"/>
  <c r="K16" i="1" s="1"/>
  <c r="L16" i="1"/>
  <c r="M16" i="1"/>
  <c r="N16" i="1"/>
  <c r="J17" i="1"/>
  <c r="K17" i="1" s="1"/>
  <c r="L17" i="1"/>
  <c r="N17" i="1" s="1"/>
  <c r="M17" i="1"/>
  <c r="J18" i="1"/>
  <c r="K18" i="1"/>
  <c r="L18" i="1"/>
  <c r="N18" i="1" s="1"/>
  <c r="M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 s="1"/>
  <c r="J23" i="1"/>
  <c r="K23" i="1"/>
  <c r="L23" i="1"/>
  <c r="M23" i="1" s="1"/>
  <c r="J24" i="1"/>
  <c r="K24" i="1" s="1"/>
  <c r="L24" i="1"/>
  <c r="M24" i="1"/>
  <c r="N24" i="1"/>
  <c r="J25" i="1"/>
  <c r="K25" i="1" s="1"/>
  <c r="L25" i="1"/>
  <c r="N25" i="1" s="1"/>
  <c r="M25" i="1"/>
  <c r="J26" i="1"/>
  <c r="K26" i="1"/>
  <c r="L26" i="1"/>
  <c r="N26" i="1" s="1"/>
  <c r="M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 s="1"/>
  <c r="J31" i="1"/>
  <c r="K31" i="1"/>
  <c r="L31" i="1"/>
  <c r="M31" i="1" s="1"/>
  <c r="J32" i="1"/>
  <c r="K32" i="1" s="1"/>
  <c r="L32" i="1"/>
  <c r="M32" i="1"/>
  <c r="N32" i="1"/>
  <c r="J33" i="1"/>
  <c r="K33" i="1" s="1"/>
  <c r="L33" i="1"/>
  <c r="N33" i="1" s="1"/>
  <c r="M33" i="1"/>
  <c r="J34" i="1"/>
  <c r="K34" i="1"/>
  <c r="L34" i="1"/>
  <c r="N34" i="1" s="1"/>
  <c r="M34" i="1"/>
  <c r="J35" i="1"/>
  <c r="K35" i="1"/>
  <c r="L35" i="1"/>
  <c r="M35" i="1" s="1"/>
  <c r="N35" i="1" s="1"/>
  <c r="J36" i="1"/>
  <c r="K36" i="1"/>
  <c r="L36" i="1"/>
  <c r="M36" i="1"/>
  <c r="N36" i="1"/>
  <c r="J37" i="1"/>
  <c r="K37" i="1" s="1"/>
  <c r="L37" i="1"/>
  <c r="M37" i="1"/>
  <c r="N37" i="1"/>
  <c r="J38" i="1"/>
  <c r="K38" i="1"/>
  <c r="L38" i="1"/>
  <c r="M38" i="1" s="1"/>
  <c r="J39" i="1"/>
  <c r="K39" i="1"/>
  <c r="L39" i="1"/>
  <c r="M39" i="1" s="1"/>
  <c r="J40" i="1"/>
  <c r="K40" i="1" s="1"/>
  <c r="L40" i="1"/>
  <c r="M40" i="1"/>
  <c r="N40" i="1"/>
  <c r="J41" i="1"/>
  <c r="K41" i="1" s="1"/>
  <c r="L41" i="1"/>
  <c r="N41" i="1" s="1"/>
  <c r="M41" i="1"/>
  <c r="J42" i="1"/>
  <c r="K42" i="1"/>
  <c r="L42" i="1"/>
  <c r="N42" i="1" s="1"/>
  <c r="M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 s="1"/>
  <c r="J47" i="1"/>
  <c r="K47" i="1"/>
  <c r="L47" i="1"/>
  <c r="M47" i="1" s="1"/>
  <c r="J48" i="1"/>
  <c r="K48" i="1" s="1"/>
  <c r="L48" i="1"/>
  <c r="M48" i="1"/>
  <c r="N48" i="1"/>
  <c r="J49" i="1"/>
  <c r="K49" i="1" s="1"/>
  <c r="L49" i="1"/>
  <c r="N49" i="1" s="1"/>
  <c r="M49" i="1"/>
  <c r="J50" i="1"/>
  <c r="K50" i="1"/>
  <c r="L50" i="1"/>
  <c r="N50" i="1" s="1"/>
  <c r="M50" i="1"/>
  <c r="J51" i="1"/>
  <c r="K51" i="1"/>
  <c r="L51" i="1"/>
  <c r="M51" i="1" s="1"/>
  <c r="N51" i="1" s="1"/>
  <c r="J52" i="1"/>
  <c r="K52" i="1"/>
  <c r="L52" i="1"/>
  <c r="M52" i="1"/>
  <c r="N52" i="1"/>
  <c r="J53" i="1"/>
  <c r="K53" i="1" s="1"/>
  <c r="L53" i="1"/>
  <c r="M53" i="1"/>
  <c r="N53" i="1"/>
  <c r="J54" i="1"/>
  <c r="K54" i="1"/>
  <c r="L54" i="1"/>
  <c r="M54" i="1" s="1"/>
  <c r="J55" i="1"/>
  <c r="K55" i="1"/>
  <c r="L55" i="1"/>
  <c r="M55" i="1" s="1"/>
  <c r="J56" i="1"/>
  <c r="K56" i="1" s="1"/>
  <c r="L56" i="1"/>
  <c r="M56" i="1"/>
  <c r="N56" i="1"/>
  <c r="J57" i="1"/>
  <c r="K57" i="1" s="1"/>
  <c r="L57" i="1"/>
  <c r="N57" i="1" s="1"/>
  <c r="M57" i="1"/>
  <c r="J58" i="1"/>
  <c r="K58" i="1"/>
  <c r="L58" i="1"/>
  <c r="N58" i="1" s="1"/>
  <c r="M58" i="1"/>
  <c r="J59" i="1"/>
  <c r="K59" i="1"/>
  <c r="L59" i="1"/>
  <c r="M59" i="1" s="1"/>
  <c r="N59" i="1" s="1"/>
  <c r="J60" i="1"/>
  <c r="K60" i="1"/>
  <c r="L60" i="1"/>
  <c r="M60" i="1"/>
  <c r="N60" i="1"/>
  <c r="J61" i="1"/>
  <c r="K61" i="1" s="1"/>
  <c r="L61" i="1"/>
  <c r="M61" i="1"/>
  <c r="N61" i="1"/>
  <c r="J62" i="1"/>
  <c r="K62" i="1"/>
  <c r="L62" i="1"/>
  <c r="M62" i="1" s="1"/>
  <c r="J63" i="1"/>
  <c r="K63" i="1"/>
  <c r="L63" i="1"/>
  <c r="M63" i="1" s="1"/>
  <c r="J64" i="1"/>
  <c r="K64" i="1" s="1"/>
  <c r="L64" i="1"/>
  <c r="M64" i="1"/>
  <c r="N64" i="1"/>
  <c r="J65" i="1"/>
  <c r="K65" i="1" s="1"/>
  <c r="L65" i="1"/>
  <c r="N65" i="1" s="1"/>
  <c r="M65" i="1"/>
  <c r="J66" i="1"/>
  <c r="K66" i="1"/>
  <c r="L66" i="1"/>
  <c r="N66" i="1" s="1"/>
  <c r="M66" i="1"/>
  <c r="J67" i="1"/>
  <c r="K67" i="1"/>
  <c r="L67" i="1"/>
  <c r="M67" i="1" s="1"/>
  <c r="N67" i="1" s="1"/>
  <c r="J68" i="1"/>
  <c r="K68" i="1"/>
  <c r="L68" i="1"/>
  <c r="M68" i="1"/>
  <c r="N68" i="1"/>
  <c r="J69" i="1"/>
  <c r="K69" i="1" s="1"/>
  <c r="L69" i="1"/>
  <c r="M69" i="1"/>
  <c r="N69" i="1"/>
  <c r="J70" i="1"/>
  <c r="K70" i="1"/>
  <c r="L70" i="1"/>
  <c r="M70" i="1" s="1"/>
  <c r="J71" i="1"/>
  <c r="K71" i="1"/>
  <c r="L71" i="1"/>
  <c r="M71" i="1" s="1"/>
  <c r="J72" i="1"/>
  <c r="K72" i="1" s="1"/>
  <c r="L72" i="1"/>
  <c r="M72" i="1"/>
  <c r="N72" i="1"/>
  <c r="J73" i="1"/>
  <c r="K73" i="1" s="1"/>
  <c r="L73" i="1"/>
  <c r="N73" i="1" s="1"/>
  <c r="M73" i="1"/>
  <c r="J74" i="1"/>
  <c r="K74" i="1"/>
  <c r="L74" i="1"/>
  <c r="N74" i="1" s="1"/>
  <c r="M74" i="1"/>
  <c r="J75" i="1"/>
  <c r="K75" i="1"/>
  <c r="L75" i="1"/>
  <c r="M75" i="1" s="1"/>
  <c r="N75" i="1" s="1"/>
  <c r="K11" i="1"/>
  <c r="J11" i="1"/>
  <c r="N70" i="1" l="1"/>
  <c r="N62" i="1"/>
  <c r="N54" i="1"/>
  <c r="N46" i="1"/>
  <c r="N38" i="1"/>
  <c r="N30" i="1"/>
  <c r="N22" i="1"/>
  <c r="N14" i="1"/>
  <c r="N71" i="1"/>
  <c r="N63" i="1"/>
  <c r="N55" i="1"/>
  <c r="N47" i="1"/>
  <c r="N39" i="1"/>
  <c r="N31" i="1"/>
  <c r="N23" i="1"/>
</calcChain>
</file>

<file path=xl/sharedStrings.xml><?xml version="1.0" encoding="utf-8"?>
<sst xmlns="http://schemas.openxmlformats.org/spreadsheetml/2006/main" count="288" uniqueCount="121">
  <si>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</si>
  <si>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</si>
  <si>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</si>
  <si>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</si>
  <si>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</si>
  <si>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28. Testovi i potrošni materijal za Cobas e411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</si>
  <si>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</si>
  <si>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</si>
  <si>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</si>
  <si>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</si>
  <si>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</si>
  <si>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</si>
  <si>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</si>
  <si>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</si>
  <si>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</si>
  <si>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</si>
  <si>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</si>
  <si>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</si>
  <si>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</si>
  <si>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</si>
  <si>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test</t>
  </si>
  <si>
    <t>pak</t>
  </si>
  <si>
    <t>Test EBV IgM</t>
  </si>
  <si>
    <t>Test EBV VCA IgG</t>
  </si>
  <si>
    <t>Test EBV EBNA IgG</t>
  </si>
  <si>
    <t>Test TOXO IgM</t>
  </si>
  <si>
    <t>Test TOXO IgG</t>
  </si>
  <si>
    <t>Test TOXO IgG Aviditet</t>
  </si>
  <si>
    <t>Test RUBELLA IgM</t>
  </si>
  <si>
    <t>Test RUBELLA IgG</t>
  </si>
  <si>
    <t>Test CMV IgM</t>
  </si>
  <si>
    <t>Test CMV IgG</t>
  </si>
  <si>
    <t>Test CMV IgG Aviditet</t>
  </si>
  <si>
    <t>Test Anti‑SARS‑CoV‑2</t>
  </si>
  <si>
    <t>EBV IgM/EBV VCA IgG kontrola</t>
  </si>
  <si>
    <t>EBV EBNA IgG kontrola</t>
  </si>
  <si>
    <t>TOXO IgM kontrola</t>
  </si>
  <si>
    <t>TOXO IgG kontrola</t>
  </si>
  <si>
    <t>TOXO IgG aviditet kontrola</t>
  </si>
  <si>
    <t>RUBELLA IgM kontrola</t>
  </si>
  <si>
    <t>RUBELLA IgG kontrola</t>
  </si>
  <si>
    <t>CMV IgM kontrola</t>
  </si>
  <si>
    <t>CMV IgG kontrola</t>
  </si>
  <si>
    <t>CMV IgG avididet kontrola</t>
  </si>
  <si>
    <t>Anti‑SARS‑CoV‑2 kontrola</t>
  </si>
  <si>
    <t>UKUPNO ZA GRUPU PREDMETA NABAVE 28 BROJKAMA BEZ PDV-a:</t>
  </si>
  <si>
    <t>UKUPNO ZA GRUPU PREDMETA NABAVE 28 BROJKAMA S PDV-om:</t>
  </si>
  <si>
    <t>12=4*8</t>
  </si>
  <si>
    <t>14=12+13</t>
  </si>
  <si>
    <t>Napomena:</t>
  </si>
  <si>
    <t>Uređaji se traže na korištenje za vrijeme trajanja okvirnog sporazuma, odnosno do završetka sljedećeg postupka javne nabave za isti predmet nabave.</t>
  </si>
  <si>
    <t>Ponuditelj je dužan osigurati kompletan servis uređaja, neprekidno napajanje, povezivanje sa LIS-om, te sve druge robe/usluge koje su potrebne za kontinuiran i nesmetan rad uređaja.</t>
  </si>
  <si>
    <r>
      <t xml:space="preserve">GRUPA PREDMETA NABAVE 28. Testovi i potrošni materijal za Cobas e411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</si>
  <si>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 xml:space="preserve">  Anti-HAV </t>
  </si>
  <si>
    <t xml:space="preserve"> Anti-HAV IgM</t>
  </si>
  <si>
    <t xml:space="preserve"> HBsAg</t>
  </si>
  <si>
    <t xml:space="preserve"> HBsAg Confirmatory Test</t>
  </si>
  <si>
    <t xml:space="preserve"> Anti-HBs</t>
  </si>
  <si>
    <t>HbeAg</t>
  </si>
  <si>
    <t>Anti-Hbe</t>
  </si>
  <si>
    <t xml:space="preserve"> Anti-HBc </t>
  </si>
  <si>
    <t>Anti-HBc IgM</t>
  </si>
  <si>
    <t xml:space="preserve"> Anti-HCV Small</t>
  </si>
  <si>
    <t xml:space="preserve"> HIV combi PT</t>
  </si>
  <si>
    <t xml:space="preserve">HSV-1 IgG Elecsys </t>
  </si>
  <si>
    <t xml:space="preserve"> HSV-2 IgG Elecsys </t>
  </si>
  <si>
    <t xml:space="preserve"> Elecsys Syphilis</t>
  </si>
  <si>
    <t xml:space="preserve"> Elecsys Anti SARS CoV 2S</t>
  </si>
  <si>
    <t xml:space="preserve">ASSAY CUP </t>
  </si>
  <si>
    <t xml:space="preserve">ASSAY TIP </t>
  </si>
  <si>
    <t xml:space="preserve">CalSet Vials </t>
  </si>
  <si>
    <t xml:space="preserve"> CleanCell </t>
  </si>
  <si>
    <t xml:space="preserve"> sample cup </t>
  </si>
  <si>
    <t xml:space="preserve">ControlSet Vials </t>
  </si>
  <si>
    <t xml:space="preserve"> Adapter Sys clean</t>
  </si>
  <si>
    <t>ISE cleaning solution Sys Clean</t>
  </si>
  <si>
    <t xml:space="preserve">ProCell </t>
  </si>
  <si>
    <t xml:space="preserve"> Sys Wash </t>
  </si>
  <si>
    <t xml:space="preserve">Universal Diluent 2x16ml </t>
  </si>
  <si>
    <t xml:space="preserve"> PreciControl Anti-HAV IgM </t>
  </si>
  <si>
    <t xml:space="preserve">PreciControl Anti-HAV </t>
  </si>
  <si>
    <t xml:space="preserve">PreciControl Anti-HBc G2 </t>
  </si>
  <si>
    <t xml:space="preserve"> PreciControl Anti-HBc IgM </t>
  </si>
  <si>
    <t xml:space="preserve"> PreciControl Anti-HBe </t>
  </si>
  <si>
    <t xml:space="preserve"> PreciControl Anti-HBs </t>
  </si>
  <si>
    <t xml:space="preserve">PreciControl Anti-HCV </t>
  </si>
  <si>
    <t xml:space="preserve">PreciControl HBeAg </t>
  </si>
  <si>
    <t xml:space="preserve">PreciControl HBsAg G2 </t>
  </si>
  <si>
    <t xml:space="preserve"> PreciControl HSV</t>
  </si>
  <si>
    <t>Precicontrol Anti SARS CoV 2S</t>
  </si>
  <si>
    <t>Precicontrol HIV</t>
  </si>
  <si>
    <t>Precicontrol Syphilis</t>
  </si>
  <si>
    <t xml:space="preserve"> Diluent Hepatitis A </t>
  </si>
  <si>
    <t xml:space="preserve"> Dikuent MultiAssay</t>
  </si>
  <si>
    <t xml:space="preserve">Clean liner </t>
  </si>
  <si>
    <t>Roche Diagnostics GmbH - Njemačka</t>
  </si>
  <si>
    <t>100 T</t>
  </si>
  <si>
    <t>21 T</t>
  </si>
  <si>
    <t>200 T</t>
  </si>
  <si>
    <t>60x60 kom</t>
  </si>
  <si>
    <t>30x120 kom</t>
  </si>
  <si>
    <t>2x56 kom</t>
  </si>
  <si>
    <t>6x380 ml</t>
  </si>
  <si>
    <t>5000 kom</t>
  </si>
  <si>
    <t>1 kom</t>
  </si>
  <si>
    <t>5x100 ml</t>
  </si>
  <si>
    <t>500 ml</t>
  </si>
  <si>
    <t>2x16 ml</t>
  </si>
  <si>
    <t>16x0.67 ml</t>
  </si>
  <si>
    <t>16x1.3 ml</t>
  </si>
  <si>
    <t>16x1 ml</t>
  </si>
  <si>
    <t>4x3 ml</t>
  </si>
  <si>
    <t>4x1 ml</t>
  </si>
  <si>
    <t>6x2 ml</t>
  </si>
  <si>
    <t>4x2 ml</t>
  </si>
  <si>
    <t>2x15 ml</t>
  </si>
  <si>
    <t>14 kom</t>
  </si>
  <si>
    <t>50 T</t>
  </si>
  <si>
    <t>8x1 ml</t>
  </si>
  <si>
    <t>6x1 ml</t>
  </si>
  <si>
    <t>4x1ml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</si>
</sst>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164" fontId="1" fillId="0" borderId="1" xfId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5" borderId="3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77</xdr:row>
      <xdr:rowOff>0</xdr:rowOff>
    </xdr:from>
    <xdr:to>
      <xdr:col>1</xdr:col>
      <xdr:colOff>1409700</xdr:colOff>
      <xdr:row>78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D2477B-C23C-4501-9E8A-88D4557E75F9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E180C86-0760-4E91-B394-C59EE251DB5D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089FBAA-96F3-4319-A4C7-12A12DB088AA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5B8B142-071E-4F5D-B988-852FE47D8CB2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53521EA-61AB-473A-B5C7-52924857E4E4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C444BB5-3CB4-4C26-817B-11D6459C47A4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D5759C5-D590-4303-8B70-FDD571A352EC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4A4161E-036F-475F-87E2-C8BF34C3C045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664E9FD-C908-4570-B706-F3E872ADBBCF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79E019A-DFE7-4611-A9F3-D590E0E61322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CDDB074-0099-417D-92A4-D8585191625D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3CA6DDB-270D-40FC-BF07-74AF60E5B978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8CF078C-4AB9-43CB-8AEF-17D9DF82165B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58F865C-BED8-415F-A30D-B98BBA3BCF34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8EA0FBB-C4DB-4BD5-AEDF-E664CF9B3FF6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264C24A-02DD-4CFA-BFDB-90AB18BF74E1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8FADC36-62D6-407C-B6C9-79AE9E27BA23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77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303B682-43C8-4D37-8B85-431ACEC1F90B}"/>
            </a:ext>
          </a:extLst>
        </xdr:cNvPr>
        <xdr:cNvSpPr txBox="1">
          <a:spLocks noChangeArrowheads="1"/>
        </xdr:cNvSpPr>
      </xdr:nvSpPr>
      <xdr:spPr bwMode="auto">
        <a:xfrm>
          <a:off x="1914525" y="5254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81"/>
  <sheetViews>
    <sheetView tabSelected="1" topLeftCell="A61" zoomScale="85" zoomScaleNormal="85" zoomScaleSheetLayoutView="50" workbookViewId="0">
      <selection activeCell="T69" sqref="T69"/>
    </sheetView>
  </sheetViews>
  <sheetFormatPr defaultColWidth="9.140625" defaultRowHeight="15" x14ac:dyDescent="0.25"/>
  <cols>
    <col min="1" max="1" width="8.7109375" style="1" customWidth="1"/>
    <col min="2" max="2" width="70.7109375" style="17" customWidth="1"/>
    <col min="3" max="4" width="11.42578125" style="1" customWidth="1"/>
    <col min="5" max="5" width="35.5703125" style="1" bestFit="1" customWidth="1"/>
    <col min="6" max="6" width="16.42578125" style="1" customWidth="1"/>
    <col min="7" max="7" width="12.140625" style="1" bestFit="1" customWidth="1"/>
    <col min="8" max="8" width="11.7109375" style="1" bestFit="1" customWidth="1"/>
    <col min="9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0.75" customHeight="1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9.75" customHeight="1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2" customFormat="1" ht="9.9499999999999993" customHeight="1" x14ac:dyDescent="0.3">
      <c r="A9" s="18">
        <v>1</v>
      </c>
      <c r="B9" s="19">
        <v>2</v>
      </c>
      <c r="C9" s="18">
        <v>3</v>
      </c>
      <c r="D9" s="18">
        <v>4</v>
      </c>
      <c r="E9" s="18">
        <v>5</v>
      </c>
      <c r="F9" s="20">
        <v>6</v>
      </c>
      <c r="G9" s="18">
        <v>7</v>
      </c>
      <c r="H9" s="18">
        <v>8</v>
      </c>
      <c r="I9" s="18">
        <v>9</v>
      </c>
      <c r="J9" s="18">
        <v>10</v>
      </c>
      <c r="K9" s="21">
        <v>11</v>
      </c>
      <c r="L9" s="18" t="s">
        <v>47</v>
      </c>
      <c r="M9" s="18">
        <v>13</v>
      </c>
      <c r="N9" s="18" t="s">
        <v>48</v>
      </c>
    </row>
    <row r="10" spans="1:14" ht="86.25" customHeight="1" x14ac:dyDescent="0.25">
      <c r="A10" s="10"/>
      <c r="B10" s="11" t="s">
        <v>52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30" customHeight="1" x14ac:dyDescent="0.25">
      <c r="A11" s="23">
        <v>1</v>
      </c>
      <c r="B11" s="24" t="s">
        <v>53</v>
      </c>
      <c r="C11" s="12" t="s">
        <v>20</v>
      </c>
      <c r="D11" s="13">
        <v>5400</v>
      </c>
      <c r="E11" s="13" t="s">
        <v>95</v>
      </c>
      <c r="F11" s="28">
        <v>8086630190</v>
      </c>
      <c r="G11" s="13" t="s">
        <v>96</v>
      </c>
      <c r="H11" s="14">
        <v>2.16</v>
      </c>
      <c r="I11" s="14">
        <v>25</v>
      </c>
      <c r="J11" s="15">
        <f>H11*0.25</f>
        <v>0.54</v>
      </c>
      <c r="K11" s="15">
        <f>J11+H11</f>
        <v>2.7</v>
      </c>
      <c r="L11" s="15">
        <f>D11*H11</f>
        <v>11664</v>
      </c>
      <c r="M11" s="15">
        <f>L11*0.25</f>
        <v>2916</v>
      </c>
      <c r="N11" s="15">
        <f>L11+M11</f>
        <v>14580</v>
      </c>
    </row>
    <row r="12" spans="1:14" s="4" customFormat="1" ht="30" customHeight="1" x14ac:dyDescent="0.25">
      <c r="A12" s="23">
        <v>2</v>
      </c>
      <c r="B12" s="25" t="s">
        <v>54</v>
      </c>
      <c r="C12" s="12" t="s">
        <v>20</v>
      </c>
      <c r="D12" s="13">
        <v>5400</v>
      </c>
      <c r="E12" s="13" t="s">
        <v>95</v>
      </c>
      <c r="F12" s="28">
        <v>11820591122</v>
      </c>
      <c r="G12" s="13" t="s">
        <v>96</v>
      </c>
      <c r="H12" s="14">
        <v>3.01</v>
      </c>
      <c r="I12" s="14">
        <v>25</v>
      </c>
      <c r="J12" s="15">
        <f t="shared" ref="J12:J75" si="0">H12*0.25</f>
        <v>0.75249999999999995</v>
      </c>
      <c r="K12" s="15">
        <f t="shared" ref="K12:K75" si="1">J12+H12</f>
        <v>3.7624999999999997</v>
      </c>
      <c r="L12" s="15">
        <f t="shared" ref="L12:L75" si="2">D12*H12</f>
        <v>16253.999999999998</v>
      </c>
      <c r="M12" s="15">
        <f t="shared" ref="M12:M75" si="3">L12*0.25</f>
        <v>4063.4999999999995</v>
      </c>
      <c r="N12" s="15">
        <f t="shared" ref="N12:N75" si="4">L12+M12</f>
        <v>20317.499999999996</v>
      </c>
    </row>
    <row r="13" spans="1:14" s="4" customFormat="1" ht="30" customHeight="1" x14ac:dyDescent="0.25">
      <c r="A13" s="23">
        <v>3</v>
      </c>
      <c r="B13" s="25" t="s">
        <v>55</v>
      </c>
      <c r="C13" s="12" t="s">
        <v>20</v>
      </c>
      <c r="D13" s="13">
        <v>12800</v>
      </c>
      <c r="E13" s="13" t="s">
        <v>95</v>
      </c>
      <c r="F13" s="28">
        <v>8814856190</v>
      </c>
      <c r="G13" s="13" t="s">
        <v>96</v>
      </c>
      <c r="H13" s="14">
        <v>1.63</v>
      </c>
      <c r="I13" s="14">
        <v>25</v>
      </c>
      <c r="J13" s="15">
        <f t="shared" si="0"/>
        <v>0.40749999999999997</v>
      </c>
      <c r="K13" s="15">
        <f t="shared" si="1"/>
        <v>2.0374999999999996</v>
      </c>
      <c r="L13" s="15">
        <f t="shared" si="2"/>
        <v>20864</v>
      </c>
      <c r="M13" s="15">
        <f t="shared" si="3"/>
        <v>5216</v>
      </c>
      <c r="N13" s="15">
        <f t="shared" si="4"/>
        <v>26080</v>
      </c>
    </row>
    <row r="14" spans="1:14" s="4" customFormat="1" ht="30" customHeight="1" x14ac:dyDescent="0.25">
      <c r="A14" s="23">
        <v>4</v>
      </c>
      <c r="B14" s="25" t="s">
        <v>56</v>
      </c>
      <c r="C14" s="12" t="s">
        <v>20</v>
      </c>
      <c r="D14" s="13">
        <v>500</v>
      </c>
      <c r="E14" s="13" t="s">
        <v>95</v>
      </c>
      <c r="F14" s="28">
        <v>9127127190</v>
      </c>
      <c r="G14" s="13" t="s">
        <v>97</v>
      </c>
      <c r="H14" s="14">
        <v>4.7300000000000004</v>
      </c>
      <c r="I14" s="14">
        <v>25</v>
      </c>
      <c r="J14" s="15">
        <f t="shared" si="0"/>
        <v>1.1825000000000001</v>
      </c>
      <c r="K14" s="15">
        <f t="shared" si="1"/>
        <v>5.9125000000000005</v>
      </c>
      <c r="L14" s="15">
        <f t="shared" si="2"/>
        <v>2365</v>
      </c>
      <c r="M14" s="15">
        <f t="shared" si="3"/>
        <v>591.25</v>
      </c>
      <c r="N14" s="15">
        <f t="shared" si="4"/>
        <v>2956.25</v>
      </c>
    </row>
    <row r="15" spans="1:14" s="4" customFormat="1" ht="30" customHeight="1" x14ac:dyDescent="0.25">
      <c r="A15" s="23">
        <v>5</v>
      </c>
      <c r="B15" s="25" t="s">
        <v>57</v>
      </c>
      <c r="C15" s="12" t="s">
        <v>20</v>
      </c>
      <c r="D15" s="13">
        <v>12800</v>
      </c>
      <c r="E15" s="13" t="s">
        <v>95</v>
      </c>
      <c r="F15" s="28">
        <v>8498598190</v>
      </c>
      <c r="G15" s="13" t="s">
        <v>96</v>
      </c>
      <c r="H15" s="14">
        <v>2.29</v>
      </c>
      <c r="I15" s="14">
        <v>25</v>
      </c>
      <c r="J15" s="15">
        <f>H15*0.25</f>
        <v>0.57250000000000001</v>
      </c>
      <c r="K15" s="15">
        <f>J15+H15</f>
        <v>2.8624999999999998</v>
      </c>
      <c r="L15" s="15">
        <f>D15*H15</f>
        <v>29312</v>
      </c>
      <c r="M15" s="15">
        <f>L15*0.25</f>
        <v>7328</v>
      </c>
      <c r="N15" s="15">
        <f>L15+M15</f>
        <v>36640</v>
      </c>
    </row>
    <row r="16" spans="1:14" s="4" customFormat="1" ht="30" customHeight="1" x14ac:dyDescent="0.25">
      <c r="A16" s="23">
        <v>6</v>
      </c>
      <c r="B16" s="25" t="s">
        <v>58</v>
      </c>
      <c r="C16" s="12" t="s">
        <v>20</v>
      </c>
      <c r="D16" s="13">
        <v>8600</v>
      </c>
      <c r="E16" s="13" t="s">
        <v>95</v>
      </c>
      <c r="F16" s="28">
        <v>11820583122</v>
      </c>
      <c r="G16" s="13" t="s">
        <v>96</v>
      </c>
      <c r="H16" s="14">
        <v>4.4800000000000004</v>
      </c>
      <c r="I16" s="14">
        <v>25</v>
      </c>
      <c r="J16" s="15">
        <f t="shared" si="0"/>
        <v>1.1200000000000001</v>
      </c>
      <c r="K16" s="15">
        <f t="shared" si="1"/>
        <v>5.6000000000000005</v>
      </c>
      <c r="L16" s="15">
        <f t="shared" si="2"/>
        <v>38528.000000000007</v>
      </c>
      <c r="M16" s="15">
        <f t="shared" si="3"/>
        <v>9632.0000000000018</v>
      </c>
      <c r="N16" s="15">
        <f t="shared" si="4"/>
        <v>48160.000000000007</v>
      </c>
    </row>
    <row r="17" spans="1:14" s="4" customFormat="1" ht="30" customHeight="1" x14ac:dyDescent="0.25">
      <c r="A17" s="23">
        <v>7</v>
      </c>
      <c r="B17" s="25" t="s">
        <v>59</v>
      </c>
      <c r="C17" s="12" t="s">
        <v>20</v>
      </c>
      <c r="D17" s="13">
        <v>8600</v>
      </c>
      <c r="E17" s="13" t="s">
        <v>95</v>
      </c>
      <c r="F17" s="28">
        <v>11820613122</v>
      </c>
      <c r="G17" s="13" t="s">
        <v>96</v>
      </c>
      <c r="H17" s="14">
        <v>4.4800000000000004</v>
      </c>
      <c r="I17" s="14">
        <v>25</v>
      </c>
      <c r="J17" s="15">
        <f t="shared" si="0"/>
        <v>1.1200000000000001</v>
      </c>
      <c r="K17" s="15">
        <f t="shared" si="1"/>
        <v>5.6000000000000005</v>
      </c>
      <c r="L17" s="15">
        <f t="shared" si="2"/>
        <v>38528.000000000007</v>
      </c>
      <c r="M17" s="15">
        <f t="shared" si="3"/>
        <v>9632.0000000000018</v>
      </c>
      <c r="N17" s="15">
        <f t="shared" si="4"/>
        <v>48160.000000000007</v>
      </c>
    </row>
    <row r="18" spans="1:14" s="4" customFormat="1" ht="30" customHeight="1" x14ac:dyDescent="0.25">
      <c r="A18" s="23">
        <v>8</v>
      </c>
      <c r="B18" s="25" t="s">
        <v>60</v>
      </c>
      <c r="C18" s="12" t="s">
        <v>20</v>
      </c>
      <c r="D18" s="13">
        <v>12800</v>
      </c>
      <c r="E18" s="13" t="s">
        <v>95</v>
      </c>
      <c r="F18" s="28">
        <v>9014918190</v>
      </c>
      <c r="G18" s="13" t="s">
        <v>96</v>
      </c>
      <c r="H18" s="14">
        <v>2.99</v>
      </c>
      <c r="I18" s="14">
        <v>25</v>
      </c>
      <c r="J18" s="15">
        <f t="shared" si="0"/>
        <v>0.74750000000000005</v>
      </c>
      <c r="K18" s="15">
        <f t="shared" si="1"/>
        <v>3.7375000000000003</v>
      </c>
      <c r="L18" s="15">
        <f t="shared" si="2"/>
        <v>38272</v>
      </c>
      <c r="M18" s="15">
        <f t="shared" si="3"/>
        <v>9568</v>
      </c>
      <c r="N18" s="15">
        <f t="shared" si="4"/>
        <v>47840</v>
      </c>
    </row>
    <row r="19" spans="1:14" s="4" customFormat="1" ht="30" customHeight="1" x14ac:dyDescent="0.25">
      <c r="A19" s="23">
        <v>9</v>
      </c>
      <c r="B19" s="25" t="s">
        <v>61</v>
      </c>
      <c r="C19" s="12" t="s">
        <v>20</v>
      </c>
      <c r="D19" s="13">
        <v>8600</v>
      </c>
      <c r="E19" s="13" t="s">
        <v>95</v>
      </c>
      <c r="F19" s="28">
        <v>11820567122</v>
      </c>
      <c r="G19" s="13" t="s">
        <v>96</v>
      </c>
      <c r="H19" s="14">
        <v>4.4800000000000004</v>
      </c>
      <c r="I19" s="14">
        <v>25</v>
      </c>
      <c r="J19" s="15">
        <f t="shared" si="0"/>
        <v>1.1200000000000001</v>
      </c>
      <c r="K19" s="15">
        <f t="shared" si="1"/>
        <v>5.6000000000000005</v>
      </c>
      <c r="L19" s="15">
        <f t="shared" si="2"/>
        <v>38528.000000000007</v>
      </c>
      <c r="M19" s="15">
        <f t="shared" si="3"/>
        <v>9632.0000000000018</v>
      </c>
      <c r="N19" s="15">
        <f t="shared" si="4"/>
        <v>48160.000000000007</v>
      </c>
    </row>
    <row r="20" spans="1:14" s="4" customFormat="1" ht="30" customHeight="1" x14ac:dyDescent="0.25">
      <c r="A20" s="23">
        <v>10</v>
      </c>
      <c r="B20" s="25" t="s">
        <v>62</v>
      </c>
      <c r="C20" s="12" t="s">
        <v>20</v>
      </c>
      <c r="D20" s="13">
        <v>12400</v>
      </c>
      <c r="E20" s="13" t="s">
        <v>95</v>
      </c>
      <c r="F20" s="28">
        <v>8836981190</v>
      </c>
      <c r="G20" s="13" t="s">
        <v>96</v>
      </c>
      <c r="H20" s="14">
        <v>2.52</v>
      </c>
      <c r="I20" s="14">
        <v>25</v>
      </c>
      <c r="J20" s="15">
        <f t="shared" si="0"/>
        <v>0.63</v>
      </c>
      <c r="K20" s="15">
        <f t="shared" si="1"/>
        <v>3.15</v>
      </c>
      <c r="L20" s="15">
        <f t="shared" si="2"/>
        <v>31248</v>
      </c>
      <c r="M20" s="15">
        <f t="shared" si="3"/>
        <v>7812</v>
      </c>
      <c r="N20" s="15">
        <f t="shared" si="4"/>
        <v>39060</v>
      </c>
    </row>
    <row r="21" spans="1:14" s="4" customFormat="1" ht="30" customHeight="1" x14ac:dyDescent="0.25">
      <c r="A21" s="23">
        <v>11</v>
      </c>
      <c r="B21" s="25" t="s">
        <v>63</v>
      </c>
      <c r="C21" s="12" t="s">
        <v>20</v>
      </c>
      <c r="D21" s="13">
        <v>10800</v>
      </c>
      <c r="E21" s="13" t="s">
        <v>95</v>
      </c>
      <c r="F21" s="28">
        <v>8924163190</v>
      </c>
      <c r="G21" s="13" t="s">
        <v>96</v>
      </c>
      <c r="H21" s="14">
        <v>2.63</v>
      </c>
      <c r="I21" s="14">
        <v>25</v>
      </c>
      <c r="J21" s="15">
        <f t="shared" si="0"/>
        <v>0.65749999999999997</v>
      </c>
      <c r="K21" s="15">
        <f t="shared" si="1"/>
        <v>3.2874999999999996</v>
      </c>
      <c r="L21" s="15">
        <f t="shared" si="2"/>
        <v>28404</v>
      </c>
      <c r="M21" s="15">
        <f t="shared" si="3"/>
        <v>7101</v>
      </c>
      <c r="N21" s="15">
        <f t="shared" si="4"/>
        <v>35505</v>
      </c>
    </row>
    <row r="22" spans="1:14" s="4" customFormat="1" ht="30" customHeight="1" x14ac:dyDescent="0.25">
      <c r="A22" s="23">
        <v>12</v>
      </c>
      <c r="B22" s="25" t="s">
        <v>64</v>
      </c>
      <c r="C22" s="12" t="s">
        <v>20</v>
      </c>
      <c r="D22" s="13">
        <v>4200</v>
      </c>
      <c r="E22" s="13" t="s">
        <v>95</v>
      </c>
      <c r="F22" s="28">
        <v>8948844190</v>
      </c>
      <c r="G22" s="13" t="s">
        <v>96</v>
      </c>
      <c r="H22" s="14">
        <v>2.98</v>
      </c>
      <c r="I22" s="14">
        <v>25</v>
      </c>
      <c r="J22" s="15">
        <f t="shared" si="0"/>
        <v>0.745</v>
      </c>
      <c r="K22" s="15">
        <f t="shared" si="1"/>
        <v>3.7250000000000001</v>
      </c>
      <c r="L22" s="15">
        <f t="shared" si="2"/>
        <v>12516</v>
      </c>
      <c r="M22" s="15">
        <f t="shared" si="3"/>
        <v>3129</v>
      </c>
      <c r="N22" s="15">
        <f t="shared" si="4"/>
        <v>15645</v>
      </c>
    </row>
    <row r="23" spans="1:14" s="4" customFormat="1" ht="30" customHeight="1" x14ac:dyDescent="0.25">
      <c r="A23" s="23">
        <v>13</v>
      </c>
      <c r="B23" s="25" t="s">
        <v>65</v>
      </c>
      <c r="C23" s="12" t="s">
        <v>20</v>
      </c>
      <c r="D23" s="13">
        <v>4200</v>
      </c>
      <c r="E23" s="13" t="s">
        <v>95</v>
      </c>
      <c r="F23" s="28">
        <v>8948887190</v>
      </c>
      <c r="G23" s="13" t="s">
        <v>96</v>
      </c>
      <c r="H23" s="14">
        <v>2.98</v>
      </c>
      <c r="I23" s="14">
        <v>25</v>
      </c>
      <c r="J23" s="15">
        <f t="shared" si="0"/>
        <v>0.745</v>
      </c>
      <c r="K23" s="15">
        <f t="shared" si="1"/>
        <v>3.7250000000000001</v>
      </c>
      <c r="L23" s="15">
        <f t="shared" si="2"/>
        <v>12516</v>
      </c>
      <c r="M23" s="15">
        <f t="shared" si="3"/>
        <v>3129</v>
      </c>
      <c r="N23" s="15">
        <f t="shared" si="4"/>
        <v>15645</v>
      </c>
    </row>
    <row r="24" spans="1:14" s="4" customFormat="1" ht="30" customHeight="1" x14ac:dyDescent="0.25">
      <c r="A24" s="23">
        <v>14</v>
      </c>
      <c r="B24" s="25" t="s">
        <v>66</v>
      </c>
      <c r="C24" s="12" t="s">
        <v>20</v>
      </c>
      <c r="D24" s="13">
        <v>10800</v>
      </c>
      <c r="E24" s="13" t="s">
        <v>95</v>
      </c>
      <c r="F24" s="28">
        <v>9014977190</v>
      </c>
      <c r="G24" s="13" t="s">
        <v>96</v>
      </c>
      <c r="H24" s="14">
        <v>2.3199999999999998</v>
      </c>
      <c r="I24" s="14">
        <v>25</v>
      </c>
      <c r="J24" s="15">
        <f t="shared" si="0"/>
        <v>0.57999999999999996</v>
      </c>
      <c r="K24" s="15">
        <f t="shared" si="1"/>
        <v>2.9</v>
      </c>
      <c r="L24" s="15">
        <f t="shared" si="2"/>
        <v>25056</v>
      </c>
      <c r="M24" s="15">
        <f t="shared" si="3"/>
        <v>6264</v>
      </c>
      <c r="N24" s="15">
        <f t="shared" si="4"/>
        <v>31320</v>
      </c>
    </row>
    <row r="25" spans="1:14" s="4" customFormat="1" ht="30" customHeight="1" x14ac:dyDescent="0.25">
      <c r="A25" s="23">
        <v>15</v>
      </c>
      <c r="B25" s="25" t="s">
        <v>67</v>
      </c>
      <c r="C25" s="12" t="s">
        <v>20</v>
      </c>
      <c r="D25" s="13">
        <v>400</v>
      </c>
      <c r="E25" s="13" t="s">
        <v>95</v>
      </c>
      <c r="F25" s="28">
        <v>9289267190</v>
      </c>
      <c r="G25" s="13" t="s">
        <v>98</v>
      </c>
      <c r="H25" s="14">
        <v>5.36</v>
      </c>
      <c r="I25" s="14">
        <v>25</v>
      </c>
      <c r="J25" s="15">
        <f t="shared" si="0"/>
        <v>1.34</v>
      </c>
      <c r="K25" s="15">
        <f t="shared" si="1"/>
        <v>6.7</v>
      </c>
      <c r="L25" s="15">
        <f t="shared" si="2"/>
        <v>2144</v>
      </c>
      <c r="M25" s="15">
        <f t="shared" si="3"/>
        <v>536</v>
      </c>
      <c r="N25" s="15">
        <f t="shared" si="4"/>
        <v>2680</v>
      </c>
    </row>
    <row r="26" spans="1:14" s="4" customFormat="1" ht="30" customHeight="1" x14ac:dyDescent="0.25">
      <c r="A26" s="23">
        <v>16</v>
      </c>
      <c r="B26" s="25" t="s">
        <v>68</v>
      </c>
      <c r="C26" s="12" t="s">
        <v>21</v>
      </c>
      <c r="D26" s="13">
        <v>76</v>
      </c>
      <c r="E26" s="13" t="s">
        <v>95</v>
      </c>
      <c r="F26" s="28">
        <v>11706802001</v>
      </c>
      <c r="G26" s="13" t="s">
        <v>99</v>
      </c>
      <c r="H26" s="14">
        <v>92.44</v>
      </c>
      <c r="I26" s="14">
        <v>25</v>
      </c>
      <c r="J26" s="15">
        <f t="shared" si="0"/>
        <v>23.11</v>
      </c>
      <c r="K26" s="15">
        <f t="shared" si="1"/>
        <v>115.55</v>
      </c>
      <c r="L26" s="15">
        <f t="shared" si="2"/>
        <v>7025.44</v>
      </c>
      <c r="M26" s="15">
        <f t="shared" si="3"/>
        <v>1756.36</v>
      </c>
      <c r="N26" s="15">
        <f t="shared" si="4"/>
        <v>8781.7999999999993</v>
      </c>
    </row>
    <row r="27" spans="1:14" s="4" customFormat="1" ht="30" customHeight="1" x14ac:dyDescent="0.25">
      <c r="A27" s="23">
        <v>17</v>
      </c>
      <c r="B27" s="25" t="s">
        <v>69</v>
      </c>
      <c r="C27" s="12" t="s">
        <v>21</v>
      </c>
      <c r="D27" s="13">
        <v>94</v>
      </c>
      <c r="E27" s="13" t="s">
        <v>95</v>
      </c>
      <c r="F27" s="28">
        <v>11706799001</v>
      </c>
      <c r="G27" s="13" t="s">
        <v>100</v>
      </c>
      <c r="H27" s="14">
        <v>92.44</v>
      </c>
      <c r="I27" s="14">
        <v>25</v>
      </c>
      <c r="J27" s="15">
        <f t="shared" si="0"/>
        <v>23.11</v>
      </c>
      <c r="K27" s="15">
        <f t="shared" si="1"/>
        <v>115.55</v>
      </c>
      <c r="L27" s="15">
        <f t="shared" si="2"/>
        <v>8689.36</v>
      </c>
      <c r="M27" s="15">
        <f t="shared" si="3"/>
        <v>2172.34</v>
      </c>
      <c r="N27" s="15">
        <f t="shared" si="4"/>
        <v>10861.7</v>
      </c>
    </row>
    <row r="28" spans="1:14" s="4" customFormat="1" ht="30" customHeight="1" x14ac:dyDescent="0.25">
      <c r="A28" s="23">
        <v>18</v>
      </c>
      <c r="B28" s="25" t="s">
        <v>70</v>
      </c>
      <c r="C28" s="12" t="s">
        <v>21</v>
      </c>
      <c r="D28" s="13">
        <v>2</v>
      </c>
      <c r="E28" s="13" t="s">
        <v>95</v>
      </c>
      <c r="F28" s="28">
        <v>11776576322</v>
      </c>
      <c r="G28" s="13" t="s">
        <v>101</v>
      </c>
      <c r="H28" s="14">
        <v>109.85</v>
      </c>
      <c r="I28" s="14">
        <v>25</v>
      </c>
      <c r="J28" s="15">
        <f t="shared" si="0"/>
        <v>27.462499999999999</v>
      </c>
      <c r="K28" s="15">
        <f t="shared" si="1"/>
        <v>137.3125</v>
      </c>
      <c r="L28" s="15">
        <f t="shared" si="2"/>
        <v>219.7</v>
      </c>
      <c r="M28" s="15">
        <f t="shared" si="3"/>
        <v>54.924999999999997</v>
      </c>
      <c r="N28" s="15">
        <f t="shared" si="4"/>
        <v>274.625</v>
      </c>
    </row>
    <row r="29" spans="1:14" s="4" customFormat="1" ht="30" customHeight="1" x14ac:dyDescent="0.25">
      <c r="A29" s="23">
        <v>19</v>
      </c>
      <c r="B29" s="25" t="s">
        <v>71</v>
      </c>
      <c r="C29" s="12" t="s">
        <v>21</v>
      </c>
      <c r="D29" s="13">
        <v>164</v>
      </c>
      <c r="E29" s="13" t="s">
        <v>95</v>
      </c>
      <c r="F29" s="28">
        <v>11662970122</v>
      </c>
      <c r="G29" s="13" t="s">
        <v>102</v>
      </c>
      <c r="H29" s="14">
        <v>64.400000000000006</v>
      </c>
      <c r="I29" s="14">
        <v>25</v>
      </c>
      <c r="J29" s="15">
        <f t="shared" si="0"/>
        <v>16.100000000000001</v>
      </c>
      <c r="K29" s="15">
        <f t="shared" si="1"/>
        <v>80.5</v>
      </c>
      <c r="L29" s="15">
        <f t="shared" si="2"/>
        <v>10561.6</v>
      </c>
      <c r="M29" s="15">
        <f t="shared" si="3"/>
        <v>2640.4</v>
      </c>
      <c r="N29" s="15">
        <f t="shared" si="4"/>
        <v>13202</v>
      </c>
    </row>
    <row r="30" spans="1:14" s="4" customFormat="1" ht="30" customHeight="1" x14ac:dyDescent="0.25">
      <c r="A30" s="23">
        <v>20</v>
      </c>
      <c r="B30" s="25" t="s">
        <v>72</v>
      </c>
      <c r="C30" s="12" t="s">
        <v>21</v>
      </c>
      <c r="D30" s="13">
        <v>2</v>
      </c>
      <c r="E30" s="13" t="s">
        <v>95</v>
      </c>
      <c r="F30" s="28">
        <v>10394246001</v>
      </c>
      <c r="G30" s="13" t="s">
        <v>103</v>
      </c>
      <c r="H30" s="14">
        <v>51.49</v>
      </c>
      <c r="I30" s="14">
        <v>25</v>
      </c>
      <c r="J30" s="15">
        <f t="shared" si="0"/>
        <v>12.8725</v>
      </c>
      <c r="K30" s="15">
        <f t="shared" si="1"/>
        <v>64.362499999999997</v>
      </c>
      <c r="L30" s="15">
        <f t="shared" si="2"/>
        <v>102.98</v>
      </c>
      <c r="M30" s="15">
        <f t="shared" si="3"/>
        <v>25.745000000000001</v>
      </c>
      <c r="N30" s="15">
        <f t="shared" si="4"/>
        <v>128.72499999999999</v>
      </c>
    </row>
    <row r="31" spans="1:14" s="4" customFormat="1" ht="30" customHeight="1" x14ac:dyDescent="0.25">
      <c r="A31" s="23">
        <v>21</v>
      </c>
      <c r="B31" s="25" t="s">
        <v>73</v>
      </c>
      <c r="C31" s="12" t="s">
        <v>21</v>
      </c>
      <c r="D31" s="13">
        <v>2</v>
      </c>
      <c r="E31" s="13" t="s">
        <v>95</v>
      </c>
      <c r="F31" s="28">
        <v>3142949122</v>
      </c>
      <c r="G31" s="13" t="s">
        <v>101</v>
      </c>
      <c r="H31" s="14">
        <v>34.450000000000003</v>
      </c>
      <c r="I31" s="14">
        <v>25</v>
      </c>
      <c r="J31" s="15">
        <f t="shared" si="0"/>
        <v>8.6125000000000007</v>
      </c>
      <c r="K31" s="15">
        <f t="shared" si="1"/>
        <v>43.0625</v>
      </c>
      <c r="L31" s="15">
        <f t="shared" si="2"/>
        <v>68.900000000000006</v>
      </c>
      <c r="M31" s="15">
        <f t="shared" si="3"/>
        <v>17.225000000000001</v>
      </c>
      <c r="N31" s="15">
        <f t="shared" si="4"/>
        <v>86.125</v>
      </c>
    </row>
    <row r="32" spans="1:14" s="4" customFormat="1" ht="30" customHeight="1" x14ac:dyDescent="0.25">
      <c r="A32" s="23">
        <v>22</v>
      </c>
      <c r="B32" s="25" t="s">
        <v>74</v>
      </c>
      <c r="C32" s="12" t="s">
        <v>21</v>
      </c>
      <c r="D32" s="13">
        <v>2</v>
      </c>
      <c r="E32" s="13" t="s">
        <v>95</v>
      </c>
      <c r="F32" s="28">
        <v>11933159001</v>
      </c>
      <c r="G32" s="13" t="s">
        <v>104</v>
      </c>
      <c r="H32" s="14">
        <v>0.74</v>
      </c>
      <c r="I32" s="14">
        <v>25</v>
      </c>
      <c r="J32" s="15">
        <f t="shared" si="0"/>
        <v>0.185</v>
      </c>
      <c r="K32" s="15">
        <f t="shared" si="1"/>
        <v>0.92500000000000004</v>
      </c>
      <c r="L32" s="15">
        <f t="shared" si="2"/>
        <v>1.48</v>
      </c>
      <c r="M32" s="15">
        <f t="shared" si="3"/>
        <v>0.37</v>
      </c>
      <c r="N32" s="15">
        <f t="shared" si="4"/>
        <v>1.85</v>
      </c>
    </row>
    <row r="33" spans="1:14" s="4" customFormat="1" ht="30" customHeight="1" x14ac:dyDescent="0.25">
      <c r="A33" s="23">
        <v>23</v>
      </c>
      <c r="B33" s="25" t="s">
        <v>75</v>
      </c>
      <c r="C33" s="12" t="s">
        <v>21</v>
      </c>
      <c r="D33" s="13">
        <v>10</v>
      </c>
      <c r="E33" s="13" t="s">
        <v>95</v>
      </c>
      <c r="F33" s="28">
        <v>11298500316</v>
      </c>
      <c r="G33" s="13" t="s">
        <v>105</v>
      </c>
      <c r="H33" s="14">
        <v>35.700000000000003</v>
      </c>
      <c r="I33" s="14">
        <v>25</v>
      </c>
      <c r="J33" s="15">
        <f t="shared" si="0"/>
        <v>8.9250000000000007</v>
      </c>
      <c r="K33" s="15">
        <f t="shared" si="1"/>
        <v>44.625</v>
      </c>
      <c r="L33" s="15">
        <f t="shared" si="2"/>
        <v>357</v>
      </c>
      <c r="M33" s="15">
        <f t="shared" si="3"/>
        <v>89.25</v>
      </c>
      <c r="N33" s="15">
        <f t="shared" si="4"/>
        <v>446.25</v>
      </c>
    </row>
    <row r="34" spans="1:14" s="4" customFormat="1" ht="30" customHeight="1" x14ac:dyDescent="0.25">
      <c r="A34" s="23">
        <v>24</v>
      </c>
      <c r="B34" s="25" t="s">
        <v>76</v>
      </c>
      <c r="C34" s="12" t="s">
        <v>21</v>
      </c>
      <c r="D34" s="13">
        <v>164</v>
      </c>
      <c r="E34" s="13" t="s">
        <v>95</v>
      </c>
      <c r="F34" s="28">
        <v>11662988122</v>
      </c>
      <c r="G34" s="13" t="s">
        <v>102</v>
      </c>
      <c r="H34" s="14">
        <v>37.68</v>
      </c>
      <c r="I34" s="14">
        <v>25</v>
      </c>
      <c r="J34" s="15">
        <f t="shared" si="0"/>
        <v>9.42</v>
      </c>
      <c r="K34" s="15">
        <f t="shared" si="1"/>
        <v>47.1</v>
      </c>
      <c r="L34" s="15">
        <f t="shared" si="2"/>
        <v>6179.5199999999995</v>
      </c>
      <c r="M34" s="15">
        <f t="shared" si="3"/>
        <v>1544.8799999999999</v>
      </c>
      <c r="N34" s="15">
        <f t="shared" si="4"/>
        <v>7724.4</v>
      </c>
    </row>
    <row r="35" spans="1:14" s="4" customFormat="1" ht="30" customHeight="1" x14ac:dyDescent="0.25">
      <c r="A35" s="23">
        <v>25</v>
      </c>
      <c r="B35" s="25" t="s">
        <v>77</v>
      </c>
      <c r="C35" s="12" t="s">
        <v>21</v>
      </c>
      <c r="D35" s="13">
        <v>94</v>
      </c>
      <c r="E35" s="13" t="s">
        <v>95</v>
      </c>
      <c r="F35" s="28">
        <v>11930346122</v>
      </c>
      <c r="G35" s="13" t="s">
        <v>106</v>
      </c>
      <c r="H35" s="14">
        <v>31.99</v>
      </c>
      <c r="I35" s="14">
        <v>25</v>
      </c>
      <c r="J35" s="15">
        <f t="shared" si="0"/>
        <v>7.9974999999999996</v>
      </c>
      <c r="K35" s="15">
        <f t="shared" si="1"/>
        <v>39.987499999999997</v>
      </c>
      <c r="L35" s="15">
        <f t="shared" si="2"/>
        <v>3007.06</v>
      </c>
      <c r="M35" s="15">
        <f t="shared" si="3"/>
        <v>751.76499999999999</v>
      </c>
      <c r="N35" s="15">
        <f t="shared" si="4"/>
        <v>3758.8249999999998</v>
      </c>
    </row>
    <row r="36" spans="1:14" s="4" customFormat="1" ht="30" customHeight="1" x14ac:dyDescent="0.25">
      <c r="A36" s="23">
        <v>26</v>
      </c>
      <c r="B36" s="25" t="s">
        <v>78</v>
      </c>
      <c r="C36" s="12" t="s">
        <v>21</v>
      </c>
      <c r="D36" s="13">
        <v>90</v>
      </c>
      <c r="E36" s="13" t="s">
        <v>95</v>
      </c>
      <c r="F36" s="28">
        <v>11732277122</v>
      </c>
      <c r="G36" s="13" t="s">
        <v>107</v>
      </c>
      <c r="H36" s="14">
        <v>112.48</v>
      </c>
      <c r="I36" s="14">
        <v>25</v>
      </c>
      <c r="J36" s="15">
        <f t="shared" si="0"/>
        <v>28.12</v>
      </c>
      <c r="K36" s="15">
        <f t="shared" si="1"/>
        <v>140.6</v>
      </c>
      <c r="L36" s="15">
        <f t="shared" si="2"/>
        <v>10123.200000000001</v>
      </c>
      <c r="M36" s="15">
        <f t="shared" si="3"/>
        <v>2530.8000000000002</v>
      </c>
      <c r="N36" s="15">
        <f t="shared" si="4"/>
        <v>12654</v>
      </c>
    </row>
    <row r="37" spans="1:14" s="4" customFormat="1" ht="30" customHeight="1" x14ac:dyDescent="0.25">
      <c r="A37" s="23">
        <v>27</v>
      </c>
      <c r="B37" s="25" t="s">
        <v>79</v>
      </c>
      <c r="C37" s="12" t="s">
        <v>21</v>
      </c>
      <c r="D37" s="13">
        <v>20</v>
      </c>
      <c r="E37" s="13" t="s">
        <v>95</v>
      </c>
      <c r="F37" s="28">
        <v>11876368122</v>
      </c>
      <c r="G37" s="13" t="s">
        <v>108</v>
      </c>
      <c r="H37" s="14">
        <v>104.47</v>
      </c>
      <c r="I37" s="14">
        <v>25</v>
      </c>
      <c r="J37" s="15">
        <f t="shared" si="0"/>
        <v>26.1175</v>
      </c>
      <c r="K37" s="15">
        <f t="shared" si="1"/>
        <v>130.58750000000001</v>
      </c>
      <c r="L37" s="15">
        <f t="shared" si="2"/>
        <v>2089.4</v>
      </c>
      <c r="M37" s="15">
        <f t="shared" si="3"/>
        <v>522.35</v>
      </c>
      <c r="N37" s="15">
        <f t="shared" si="4"/>
        <v>2611.75</v>
      </c>
    </row>
    <row r="38" spans="1:14" s="4" customFormat="1" ht="30" customHeight="1" x14ac:dyDescent="0.25">
      <c r="A38" s="23">
        <v>28</v>
      </c>
      <c r="B38" s="25" t="s">
        <v>80</v>
      </c>
      <c r="C38" s="12" t="s">
        <v>21</v>
      </c>
      <c r="D38" s="13">
        <v>20</v>
      </c>
      <c r="E38" s="13" t="s">
        <v>95</v>
      </c>
      <c r="F38" s="28">
        <v>8086672190</v>
      </c>
      <c r="G38" s="13" t="s">
        <v>109</v>
      </c>
      <c r="H38" s="14">
        <v>130.18</v>
      </c>
      <c r="I38" s="14">
        <v>25</v>
      </c>
      <c r="J38" s="15">
        <f t="shared" si="0"/>
        <v>32.545000000000002</v>
      </c>
      <c r="K38" s="15">
        <f t="shared" si="1"/>
        <v>162.72500000000002</v>
      </c>
      <c r="L38" s="15">
        <f t="shared" si="2"/>
        <v>2603.6000000000004</v>
      </c>
      <c r="M38" s="15">
        <f t="shared" si="3"/>
        <v>650.90000000000009</v>
      </c>
      <c r="N38" s="15">
        <f t="shared" si="4"/>
        <v>3254.5000000000005</v>
      </c>
    </row>
    <row r="39" spans="1:14" s="4" customFormat="1" ht="30" customHeight="1" x14ac:dyDescent="0.25">
      <c r="A39" s="23">
        <v>29</v>
      </c>
      <c r="B39" s="25" t="s">
        <v>81</v>
      </c>
      <c r="C39" s="12" t="s">
        <v>21</v>
      </c>
      <c r="D39" s="13">
        <v>20</v>
      </c>
      <c r="E39" s="13" t="s">
        <v>95</v>
      </c>
      <c r="F39" s="28">
        <v>4927931190</v>
      </c>
      <c r="G39" s="13" t="s">
        <v>109</v>
      </c>
      <c r="H39" s="14">
        <v>122.2</v>
      </c>
      <c r="I39" s="14">
        <v>25</v>
      </c>
      <c r="J39" s="15">
        <f t="shared" si="0"/>
        <v>30.55</v>
      </c>
      <c r="K39" s="15">
        <f t="shared" si="1"/>
        <v>152.75</v>
      </c>
      <c r="L39" s="15">
        <f t="shared" si="2"/>
        <v>2444</v>
      </c>
      <c r="M39" s="15">
        <f t="shared" si="3"/>
        <v>611</v>
      </c>
      <c r="N39" s="15">
        <f t="shared" si="4"/>
        <v>3055</v>
      </c>
    </row>
    <row r="40" spans="1:14" s="4" customFormat="1" ht="30" customHeight="1" x14ac:dyDescent="0.25">
      <c r="A40" s="23">
        <v>30</v>
      </c>
      <c r="B40" s="25" t="s">
        <v>82</v>
      </c>
      <c r="C40" s="12" t="s">
        <v>21</v>
      </c>
      <c r="D40" s="13">
        <v>20</v>
      </c>
      <c r="E40" s="13" t="s">
        <v>95</v>
      </c>
      <c r="F40" s="28">
        <v>11876333122</v>
      </c>
      <c r="G40" s="13" t="s">
        <v>110</v>
      </c>
      <c r="H40" s="14">
        <v>104.47</v>
      </c>
      <c r="I40" s="14">
        <v>25</v>
      </c>
      <c r="J40" s="15">
        <f t="shared" si="0"/>
        <v>26.1175</v>
      </c>
      <c r="K40" s="15">
        <f t="shared" si="1"/>
        <v>130.58750000000001</v>
      </c>
      <c r="L40" s="15">
        <f t="shared" si="2"/>
        <v>2089.4</v>
      </c>
      <c r="M40" s="15">
        <f t="shared" si="3"/>
        <v>522.35</v>
      </c>
      <c r="N40" s="15">
        <f t="shared" si="4"/>
        <v>2611.75</v>
      </c>
    </row>
    <row r="41" spans="1:14" s="4" customFormat="1" ht="30" customHeight="1" x14ac:dyDescent="0.25">
      <c r="A41" s="23">
        <v>31</v>
      </c>
      <c r="B41" s="25" t="s">
        <v>83</v>
      </c>
      <c r="C41" s="12" t="s">
        <v>21</v>
      </c>
      <c r="D41" s="13">
        <v>20</v>
      </c>
      <c r="E41" s="13" t="s">
        <v>95</v>
      </c>
      <c r="F41" s="28">
        <v>11876384122</v>
      </c>
      <c r="G41" s="13" t="s">
        <v>109</v>
      </c>
      <c r="H41" s="14">
        <v>104.47</v>
      </c>
      <c r="I41" s="14">
        <v>25</v>
      </c>
      <c r="J41" s="15">
        <f t="shared" si="0"/>
        <v>26.1175</v>
      </c>
      <c r="K41" s="15">
        <f t="shared" si="1"/>
        <v>130.58750000000001</v>
      </c>
      <c r="L41" s="15">
        <f t="shared" si="2"/>
        <v>2089.4</v>
      </c>
      <c r="M41" s="15">
        <f t="shared" si="3"/>
        <v>522.35</v>
      </c>
      <c r="N41" s="15">
        <f t="shared" si="4"/>
        <v>2611.75</v>
      </c>
    </row>
    <row r="42" spans="1:14" s="4" customFormat="1" ht="30" customHeight="1" x14ac:dyDescent="0.25">
      <c r="A42" s="23">
        <v>32</v>
      </c>
      <c r="B42" s="25" t="s">
        <v>84</v>
      </c>
      <c r="C42" s="12" t="s">
        <v>21</v>
      </c>
      <c r="D42" s="13">
        <v>20</v>
      </c>
      <c r="E42" s="13" t="s">
        <v>95</v>
      </c>
      <c r="F42" s="28">
        <v>11876317122</v>
      </c>
      <c r="G42" s="13" t="s">
        <v>109</v>
      </c>
      <c r="H42" s="14">
        <v>104.47</v>
      </c>
      <c r="I42" s="14">
        <v>25</v>
      </c>
      <c r="J42" s="15">
        <f t="shared" si="0"/>
        <v>26.1175</v>
      </c>
      <c r="K42" s="15">
        <f t="shared" si="1"/>
        <v>130.58750000000001</v>
      </c>
      <c r="L42" s="15">
        <f t="shared" si="2"/>
        <v>2089.4</v>
      </c>
      <c r="M42" s="15">
        <f t="shared" si="3"/>
        <v>522.35</v>
      </c>
      <c r="N42" s="15">
        <f t="shared" si="4"/>
        <v>2611.75</v>
      </c>
    </row>
    <row r="43" spans="1:14" s="4" customFormat="1" ht="30" customHeight="1" x14ac:dyDescent="0.25">
      <c r="A43" s="23">
        <v>33</v>
      </c>
      <c r="B43" s="25" t="s">
        <v>85</v>
      </c>
      <c r="C43" s="12" t="s">
        <v>21</v>
      </c>
      <c r="D43" s="13">
        <v>20</v>
      </c>
      <c r="E43" s="13" t="s">
        <v>95</v>
      </c>
      <c r="F43" s="28">
        <v>3290379190</v>
      </c>
      <c r="G43" s="13" t="s">
        <v>109</v>
      </c>
      <c r="H43" s="14">
        <v>68.36</v>
      </c>
      <c r="I43" s="14">
        <v>25</v>
      </c>
      <c r="J43" s="15">
        <f t="shared" si="0"/>
        <v>17.09</v>
      </c>
      <c r="K43" s="15">
        <f t="shared" si="1"/>
        <v>85.45</v>
      </c>
      <c r="L43" s="15">
        <f t="shared" si="2"/>
        <v>1367.2</v>
      </c>
      <c r="M43" s="15">
        <f t="shared" si="3"/>
        <v>341.8</v>
      </c>
      <c r="N43" s="15">
        <f t="shared" si="4"/>
        <v>1709</v>
      </c>
    </row>
    <row r="44" spans="1:14" s="4" customFormat="1" ht="30" customHeight="1" x14ac:dyDescent="0.25">
      <c r="A44" s="23">
        <v>34</v>
      </c>
      <c r="B44" s="25" t="s">
        <v>86</v>
      </c>
      <c r="C44" s="12" t="s">
        <v>21</v>
      </c>
      <c r="D44" s="13">
        <v>20</v>
      </c>
      <c r="E44" s="13" t="s">
        <v>95</v>
      </c>
      <c r="F44" s="28">
        <v>11876376122</v>
      </c>
      <c r="G44" s="13" t="s">
        <v>109</v>
      </c>
      <c r="H44" s="14">
        <v>104.47</v>
      </c>
      <c r="I44" s="14">
        <v>25</v>
      </c>
      <c r="J44" s="15">
        <f t="shared" si="0"/>
        <v>26.1175</v>
      </c>
      <c r="K44" s="15">
        <f t="shared" si="1"/>
        <v>130.58750000000001</v>
      </c>
      <c r="L44" s="15">
        <f t="shared" si="2"/>
        <v>2089.4</v>
      </c>
      <c r="M44" s="15">
        <f t="shared" si="3"/>
        <v>522.35</v>
      </c>
      <c r="N44" s="15">
        <f t="shared" si="4"/>
        <v>2611.75</v>
      </c>
    </row>
    <row r="45" spans="1:14" s="4" customFormat="1" ht="30" customHeight="1" x14ac:dyDescent="0.25">
      <c r="A45" s="23">
        <v>35</v>
      </c>
      <c r="B45" s="25" t="s">
        <v>87</v>
      </c>
      <c r="C45" s="12" t="s">
        <v>21</v>
      </c>
      <c r="D45" s="13">
        <v>20</v>
      </c>
      <c r="E45" s="13" t="s">
        <v>95</v>
      </c>
      <c r="F45" s="28">
        <v>4687876190</v>
      </c>
      <c r="G45" s="13" t="s">
        <v>109</v>
      </c>
      <c r="H45" s="14">
        <v>84.63</v>
      </c>
      <c r="I45" s="14">
        <v>25</v>
      </c>
      <c r="J45" s="15">
        <f t="shared" si="0"/>
        <v>21.157499999999999</v>
      </c>
      <c r="K45" s="15">
        <f t="shared" si="1"/>
        <v>105.78749999999999</v>
      </c>
      <c r="L45" s="15">
        <f t="shared" si="2"/>
        <v>1692.6</v>
      </c>
      <c r="M45" s="15">
        <f t="shared" si="3"/>
        <v>423.15</v>
      </c>
      <c r="N45" s="15">
        <f t="shared" si="4"/>
        <v>2115.75</v>
      </c>
    </row>
    <row r="46" spans="1:14" s="4" customFormat="1" ht="30" customHeight="1" x14ac:dyDescent="0.25">
      <c r="A46" s="23">
        <v>36</v>
      </c>
      <c r="B46" s="25" t="s">
        <v>88</v>
      </c>
      <c r="C46" s="12" t="s">
        <v>21</v>
      </c>
      <c r="D46" s="13">
        <v>24</v>
      </c>
      <c r="E46" s="13" t="s">
        <v>95</v>
      </c>
      <c r="F46" s="28">
        <v>5572207190</v>
      </c>
      <c r="G46" s="13" t="s">
        <v>111</v>
      </c>
      <c r="H46" s="14">
        <v>299.39</v>
      </c>
      <c r="I46" s="14">
        <v>25</v>
      </c>
      <c r="J46" s="15">
        <f t="shared" si="0"/>
        <v>74.847499999999997</v>
      </c>
      <c r="K46" s="15">
        <f t="shared" si="1"/>
        <v>374.23749999999995</v>
      </c>
      <c r="L46" s="15">
        <f t="shared" si="2"/>
        <v>7185.36</v>
      </c>
      <c r="M46" s="15">
        <f t="shared" si="3"/>
        <v>1796.34</v>
      </c>
      <c r="N46" s="15">
        <f t="shared" si="4"/>
        <v>8981.6999999999989</v>
      </c>
    </row>
    <row r="47" spans="1:14" s="4" customFormat="1" ht="30" customHeight="1" x14ac:dyDescent="0.25">
      <c r="A47" s="23">
        <v>37</v>
      </c>
      <c r="B47" s="25" t="s">
        <v>89</v>
      </c>
      <c r="C47" s="12" t="s">
        <v>21</v>
      </c>
      <c r="D47" s="13">
        <v>12</v>
      </c>
      <c r="E47" s="13" t="s">
        <v>95</v>
      </c>
      <c r="F47" s="28">
        <v>9289313190</v>
      </c>
      <c r="G47" s="13" t="s">
        <v>112</v>
      </c>
      <c r="H47" s="14">
        <v>141.38</v>
      </c>
      <c r="I47" s="14">
        <v>25</v>
      </c>
      <c r="J47" s="15">
        <f t="shared" si="0"/>
        <v>35.344999999999999</v>
      </c>
      <c r="K47" s="15">
        <f t="shared" si="1"/>
        <v>176.72499999999999</v>
      </c>
      <c r="L47" s="15">
        <f t="shared" si="2"/>
        <v>1696.56</v>
      </c>
      <c r="M47" s="15">
        <f t="shared" si="3"/>
        <v>424.14</v>
      </c>
      <c r="N47" s="15">
        <f t="shared" si="4"/>
        <v>2120.6999999999998</v>
      </c>
    </row>
    <row r="48" spans="1:14" s="4" customFormat="1" ht="30" customHeight="1" x14ac:dyDescent="0.25">
      <c r="A48" s="23">
        <v>38</v>
      </c>
      <c r="B48" s="25" t="s">
        <v>90</v>
      </c>
      <c r="C48" s="12" t="s">
        <v>21</v>
      </c>
      <c r="D48" s="13">
        <v>20</v>
      </c>
      <c r="E48" s="13" t="s">
        <v>95</v>
      </c>
      <c r="F48" s="28">
        <v>6924107190</v>
      </c>
      <c r="G48" s="13" t="s">
        <v>113</v>
      </c>
      <c r="H48" s="14">
        <v>151.19999999999999</v>
      </c>
      <c r="I48" s="14">
        <v>25</v>
      </c>
      <c r="J48" s="15">
        <f t="shared" si="0"/>
        <v>37.799999999999997</v>
      </c>
      <c r="K48" s="15">
        <f t="shared" si="1"/>
        <v>189</v>
      </c>
      <c r="L48" s="15">
        <f t="shared" si="2"/>
        <v>3024</v>
      </c>
      <c r="M48" s="15">
        <f t="shared" si="3"/>
        <v>756</v>
      </c>
      <c r="N48" s="15">
        <f t="shared" si="4"/>
        <v>3780</v>
      </c>
    </row>
    <row r="49" spans="1:14" s="4" customFormat="1" ht="30" customHeight="1" x14ac:dyDescent="0.25">
      <c r="A49" s="23">
        <v>39</v>
      </c>
      <c r="B49" s="25" t="s">
        <v>91</v>
      </c>
      <c r="C49" s="12" t="s">
        <v>21</v>
      </c>
      <c r="D49" s="13">
        <v>24</v>
      </c>
      <c r="E49" s="13" t="s">
        <v>95</v>
      </c>
      <c r="F49" s="28">
        <v>6923364190</v>
      </c>
      <c r="G49" s="13" t="s">
        <v>114</v>
      </c>
      <c r="H49" s="14">
        <v>58.21</v>
      </c>
      <c r="I49" s="14">
        <v>25</v>
      </c>
      <c r="J49" s="15">
        <f t="shared" si="0"/>
        <v>14.5525</v>
      </c>
      <c r="K49" s="15">
        <f t="shared" si="1"/>
        <v>72.762500000000003</v>
      </c>
      <c r="L49" s="15">
        <f t="shared" si="2"/>
        <v>1397.04</v>
      </c>
      <c r="M49" s="15">
        <f t="shared" si="3"/>
        <v>349.26</v>
      </c>
      <c r="N49" s="15">
        <f t="shared" si="4"/>
        <v>1746.3</v>
      </c>
    </row>
    <row r="50" spans="1:14" s="4" customFormat="1" ht="30" customHeight="1" x14ac:dyDescent="0.25">
      <c r="A50" s="23">
        <v>40</v>
      </c>
      <c r="B50" s="25" t="s">
        <v>92</v>
      </c>
      <c r="C50" s="12" t="s">
        <v>21</v>
      </c>
      <c r="D50" s="13">
        <v>4</v>
      </c>
      <c r="E50" s="13" t="s">
        <v>95</v>
      </c>
      <c r="F50" s="28">
        <v>11361252122</v>
      </c>
      <c r="G50" s="13" t="s">
        <v>115</v>
      </c>
      <c r="H50" s="14">
        <v>45.3</v>
      </c>
      <c r="I50" s="14">
        <v>25</v>
      </c>
      <c r="J50" s="15">
        <f t="shared" si="0"/>
        <v>11.324999999999999</v>
      </c>
      <c r="K50" s="15">
        <f t="shared" si="1"/>
        <v>56.625</v>
      </c>
      <c r="L50" s="15">
        <f t="shared" si="2"/>
        <v>181.2</v>
      </c>
      <c r="M50" s="15">
        <f t="shared" si="3"/>
        <v>45.3</v>
      </c>
      <c r="N50" s="15">
        <f t="shared" si="4"/>
        <v>226.5</v>
      </c>
    </row>
    <row r="51" spans="1:14" s="4" customFormat="1" ht="30" customHeight="1" x14ac:dyDescent="0.25">
      <c r="A51" s="23">
        <v>41</v>
      </c>
      <c r="B51" s="25" t="s">
        <v>93</v>
      </c>
      <c r="C51" s="12" t="s">
        <v>21</v>
      </c>
      <c r="D51" s="13">
        <v>22</v>
      </c>
      <c r="E51" s="13" t="s">
        <v>95</v>
      </c>
      <c r="F51" s="28">
        <v>3609987190</v>
      </c>
      <c r="G51" s="13" t="s">
        <v>107</v>
      </c>
      <c r="H51" s="14">
        <v>76.03</v>
      </c>
      <c r="I51" s="14">
        <v>25</v>
      </c>
      <c r="J51" s="15">
        <f t="shared" si="0"/>
        <v>19.0075</v>
      </c>
      <c r="K51" s="15">
        <f t="shared" si="1"/>
        <v>95.037499999999994</v>
      </c>
      <c r="L51" s="15">
        <f t="shared" si="2"/>
        <v>1672.66</v>
      </c>
      <c r="M51" s="15">
        <f t="shared" si="3"/>
        <v>418.16500000000002</v>
      </c>
      <c r="N51" s="15">
        <f t="shared" si="4"/>
        <v>2090.8250000000003</v>
      </c>
    </row>
    <row r="52" spans="1:14" s="4" customFormat="1" ht="30" customHeight="1" x14ac:dyDescent="0.25">
      <c r="A52" s="23">
        <v>42</v>
      </c>
      <c r="B52" s="25" t="s">
        <v>94</v>
      </c>
      <c r="C52" s="12" t="s">
        <v>21</v>
      </c>
      <c r="D52" s="13">
        <v>6</v>
      </c>
      <c r="E52" s="13" t="s">
        <v>95</v>
      </c>
      <c r="F52" s="28">
        <v>11800507001</v>
      </c>
      <c r="G52" s="13" t="s">
        <v>116</v>
      </c>
      <c r="H52" s="14">
        <v>3.28</v>
      </c>
      <c r="I52" s="14">
        <v>25</v>
      </c>
      <c r="J52" s="15">
        <f t="shared" si="0"/>
        <v>0.82</v>
      </c>
      <c r="K52" s="15">
        <f t="shared" si="1"/>
        <v>4.0999999999999996</v>
      </c>
      <c r="L52" s="15">
        <f t="shared" si="2"/>
        <v>19.68</v>
      </c>
      <c r="M52" s="15">
        <f t="shared" si="3"/>
        <v>4.92</v>
      </c>
      <c r="N52" s="15">
        <f t="shared" si="4"/>
        <v>24.6</v>
      </c>
    </row>
    <row r="53" spans="1:14" s="4" customFormat="1" ht="30" customHeight="1" x14ac:dyDescent="0.25">
      <c r="A53" s="23">
        <v>43</v>
      </c>
      <c r="B53" s="26" t="s">
        <v>22</v>
      </c>
      <c r="C53" s="14" t="s">
        <v>20</v>
      </c>
      <c r="D53" s="13">
        <v>3000</v>
      </c>
      <c r="E53" s="13" t="s">
        <v>95</v>
      </c>
      <c r="F53" s="28">
        <v>8355258190</v>
      </c>
      <c r="G53" s="13" t="s">
        <v>96</v>
      </c>
      <c r="H53" s="14">
        <v>5.5</v>
      </c>
      <c r="I53" s="14">
        <v>25</v>
      </c>
      <c r="J53" s="15">
        <f t="shared" si="0"/>
        <v>1.375</v>
      </c>
      <c r="K53" s="15">
        <f t="shared" si="1"/>
        <v>6.875</v>
      </c>
      <c r="L53" s="15">
        <f t="shared" si="2"/>
        <v>16500</v>
      </c>
      <c r="M53" s="15">
        <f t="shared" si="3"/>
        <v>4125</v>
      </c>
      <c r="N53" s="15">
        <f t="shared" si="4"/>
        <v>20625</v>
      </c>
    </row>
    <row r="54" spans="1:14" s="4" customFormat="1" ht="30" customHeight="1" x14ac:dyDescent="0.25">
      <c r="A54" s="23">
        <v>44</v>
      </c>
      <c r="B54" s="26" t="s">
        <v>23</v>
      </c>
      <c r="C54" s="14" t="s">
        <v>20</v>
      </c>
      <c r="D54" s="13">
        <v>3000</v>
      </c>
      <c r="E54" s="13" t="s">
        <v>95</v>
      </c>
      <c r="F54" s="28">
        <v>8355312190</v>
      </c>
      <c r="G54" s="13" t="s">
        <v>96</v>
      </c>
      <c r="H54" s="14">
        <v>5.5</v>
      </c>
      <c r="I54" s="14">
        <v>25</v>
      </c>
      <c r="J54" s="15">
        <f t="shared" si="0"/>
        <v>1.375</v>
      </c>
      <c r="K54" s="15">
        <f t="shared" si="1"/>
        <v>6.875</v>
      </c>
      <c r="L54" s="15">
        <f t="shared" si="2"/>
        <v>16500</v>
      </c>
      <c r="M54" s="15">
        <f t="shared" si="3"/>
        <v>4125</v>
      </c>
      <c r="N54" s="15">
        <f t="shared" si="4"/>
        <v>20625</v>
      </c>
    </row>
    <row r="55" spans="1:14" s="4" customFormat="1" ht="30" customHeight="1" x14ac:dyDescent="0.25">
      <c r="A55" s="23">
        <v>45</v>
      </c>
      <c r="B55" s="26" t="s">
        <v>24</v>
      </c>
      <c r="C55" s="14" t="s">
        <v>20</v>
      </c>
      <c r="D55" s="13">
        <v>3000</v>
      </c>
      <c r="E55" s="13" t="s">
        <v>95</v>
      </c>
      <c r="F55" s="28">
        <v>8355371190</v>
      </c>
      <c r="G55" s="13" t="s">
        <v>96</v>
      </c>
      <c r="H55" s="14">
        <v>5.5</v>
      </c>
      <c r="I55" s="14">
        <v>25</v>
      </c>
      <c r="J55" s="15">
        <f t="shared" si="0"/>
        <v>1.375</v>
      </c>
      <c r="K55" s="15">
        <f t="shared" si="1"/>
        <v>6.875</v>
      </c>
      <c r="L55" s="15">
        <f t="shared" si="2"/>
        <v>16500</v>
      </c>
      <c r="M55" s="15">
        <f t="shared" si="3"/>
        <v>4125</v>
      </c>
      <c r="N55" s="15">
        <f t="shared" si="4"/>
        <v>20625</v>
      </c>
    </row>
    <row r="56" spans="1:14" s="4" customFormat="1" ht="30" customHeight="1" x14ac:dyDescent="0.25">
      <c r="A56" s="23">
        <v>46</v>
      </c>
      <c r="B56" s="26" t="s">
        <v>25</v>
      </c>
      <c r="C56" s="14" t="s">
        <v>20</v>
      </c>
      <c r="D56" s="13">
        <v>3800</v>
      </c>
      <c r="E56" s="13" t="s">
        <v>95</v>
      </c>
      <c r="F56" s="28">
        <v>4618858190</v>
      </c>
      <c r="G56" s="13" t="s">
        <v>96</v>
      </c>
      <c r="H56" s="14">
        <v>2.0699999999999998</v>
      </c>
      <c r="I56" s="14">
        <v>25</v>
      </c>
      <c r="J56" s="15">
        <f t="shared" si="0"/>
        <v>0.51749999999999996</v>
      </c>
      <c r="K56" s="15">
        <f t="shared" si="1"/>
        <v>2.5874999999999999</v>
      </c>
      <c r="L56" s="15">
        <f t="shared" si="2"/>
        <v>7865.9999999999991</v>
      </c>
      <c r="M56" s="15">
        <f t="shared" si="3"/>
        <v>1966.4999999999998</v>
      </c>
      <c r="N56" s="15">
        <f t="shared" si="4"/>
        <v>9832.4999999999982</v>
      </c>
    </row>
    <row r="57" spans="1:14" s="4" customFormat="1" ht="30" customHeight="1" x14ac:dyDescent="0.25">
      <c r="A57" s="23">
        <v>47</v>
      </c>
      <c r="B57" s="26" t="s">
        <v>26</v>
      </c>
      <c r="C57" s="14" t="s">
        <v>20</v>
      </c>
      <c r="D57" s="13">
        <v>3800</v>
      </c>
      <c r="E57" s="13" t="s">
        <v>95</v>
      </c>
      <c r="F57" s="28">
        <v>4618815190</v>
      </c>
      <c r="G57" s="13" t="s">
        <v>96</v>
      </c>
      <c r="H57" s="14">
        <v>2.0699999999999998</v>
      </c>
      <c r="I57" s="14">
        <v>25</v>
      </c>
      <c r="J57" s="15">
        <f t="shared" si="0"/>
        <v>0.51749999999999996</v>
      </c>
      <c r="K57" s="15">
        <f t="shared" si="1"/>
        <v>2.5874999999999999</v>
      </c>
      <c r="L57" s="15">
        <f t="shared" si="2"/>
        <v>7865.9999999999991</v>
      </c>
      <c r="M57" s="15">
        <f t="shared" si="3"/>
        <v>1966.4999999999998</v>
      </c>
      <c r="N57" s="15">
        <f t="shared" si="4"/>
        <v>9832.4999999999982</v>
      </c>
    </row>
    <row r="58" spans="1:14" s="4" customFormat="1" ht="30" customHeight="1" x14ac:dyDescent="0.25">
      <c r="A58" s="23">
        <v>48</v>
      </c>
      <c r="B58" s="26" t="s">
        <v>27</v>
      </c>
      <c r="C58" s="14" t="s">
        <v>20</v>
      </c>
      <c r="D58" s="13">
        <v>1400</v>
      </c>
      <c r="E58" s="13" t="s">
        <v>95</v>
      </c>
      <c r="F58" s="28">
        <v>5802571190</v>
      </c>
      <c r="G58" s="13" t="s">
        <v>96</v>
      </c>
      <c r="H58" s="14">
        <v>2.84</v>
      </c>
      <c r="I58" s="14">
        <v>25</v>
      </c>
      <c r="J58" s="15">
        <f t="shared" si="0"/>
        <v>0.71</v>
      </c>
      <c r="K58" s="15">
        <f t="shared" si="1"/>
        <v>3.55</v>
      </c>
      <c r="L58" s="15">
        <f t="shared" si="2"/>
        <v>3976</v>
      </c>
      <c r="M58" s="15">
        <f t="shared" si="3"/>
        <v>994</v>
      </c>
      <c r="N58" s="15">
        <f t="shared" si="4"/>
        <v>4970</v>
      </c>
    </row>
    <row r="59" spans="1:14" s="4" customFormat="1" ht="30" customHeight="1" x14ac:dyDescent="0.25">
      <c r="A59" s="23">
        <v>49</v>
      </c>
      <c r="B59" s="26" t="s">
        <v>28</v>
      </c>
      <c r="C59" s="14" t="s">
        <v>20</v>
      </c>
      <c r="D59" s="13">
        <v>3600</v>
      </c>
      <c r="E59" s="13" t="s">
        <v>95</v>
      </c>
      <c r="F59" s="28">
        <v>4618831190</v>
      </c>
      <c r="G59" s="13" t="s">
        <v>96</v>
      </c>
      <c r="H59" s="14">
        <v>2.0699999999999998</v>
      </c>
      <c r="I59" s="14">
        <v>25</v>
      </c>
      <c r="J59" s="15">
        <f t="shared" si="0"/>
        <v>0.51749999999999996</v>
      </c>
      <c r="K59" s="15">
        <f t="shared" si="1"/>
        <v>2.5874999999999999</v>
      </c>
      <c r="L59" s="15">
        <f t="shared" si="2"/>
        <v>7451.9999999999991</v>
      </c>
      <c r="M59" s="15">
        <f t="shared" si="3"/>
        <v>1862.9999999999998</v>
      </c>
      <c r="N59" s="15">
        <f t="shared" si="4"/>
        <v>9314.9999999999982</v>
      </c>
    </row>
    <row r="60" spans="1:14" s="4" customFormat="1" ht="30" customHeight="1" x14ac:dyDescent="0.25">
      <c r="A60" s="23">
        <v>50</v>
      </c>
      <c r="B60" s="26" t="s">
        <v>29</v>
      </c>
      <c r="C60" s="14" t="s">
        <v>20</v>
      </c>
      <c r="D60" s="13">
        <v>3600</v>
      </c>
      <c r="E60" s="13" t="s">
        <v>95</v>
      </c>
      <c r="F60" s="28">
        <v>4618793190</v>
      </c>
      <c r="G60" s="13" t="s">
        <v>96</v>
      </c>
      <c r="H60" s="14">
        <v>2.0699999999999998</v>
      </c>
      <c r="I60" s="14">
        <v>25</v>
      </c>
      <c r="J60" s="15">
        <f t="shared" si="0"/>
        <v>0.51749999999999996</v>
      </c>
      <c r="K60" s="15">
        <f t="shared" si="1"/>
        <v>2.5874999999999999</v>
      </c>
      <c r="L60" s="15">
        <f t="shared" si="2"/>
        <v>7451.9999999999991</v>
      </c>
      <c r="M60" s="15">
        <f t="shared" si="3"/>
        <v>1862.9999999999998</v>
      </c>
      <c r="N60" s="15">
        <f t="shared" si="4"/>
        <v>9314.9999999999982</v>
      </c>
    </row>
    <row r="61" spans="1:14" s="4" customFormat="1" ht="30" customHeight="1" x14ac:dyDescent="0.25">
      <c r="A61" s="23">
        <v>51</v>
      </c>
      <c r="B61" s="26" t="s">
        <v>30</v>
      </c>
      <c r="C61" s="14" t="s">
        <v>20</v>
      </c>
      <c r="D61" s="13">
        <v>4200</v>
      </c>
      <c r="E61" s="13" t="s">
        <v>95</v>
      </c>
      <c r="F61" s="28">
        <v>4784618190</v>
      </c>
      <c r="G61" s="13" t="s">
        <v>96</v>
      </c>
      <c r="H61" s="14">
        <v>2.13</v>
      </c>
      <c r="I61" s="14">
        <v>25</v>
      </c>
      <c r="J61" s="15">
        <f t="shared" si="0"/>
        <v>0.53249999999999997</v>
      </c>
      <c r="K61" s="15">
        <f t="shared" si="1"/>
        <v>2.6624999999999996</v>
      </c>
      <c r="L61" s="15">
        <f t="shared" si="2"/>
        <v>8946</v>
      </c>
      <c r="M61" s="15">
        <f t="shared" si="3"/>
        <v>2236.5</v>
      </c>
      <c r="N61" s="15">
        <f t="shared" si="4"/>
        <v>11182.5</v>
      </c>
    </row>
    <row r="62" spans="1:14" s="4" customFormat="1" ht="30" customHeight="1" x14ac:dyDescent="0.25">
      <c r="A62" s="23">
        <v>52</v>
      </c>
      <c r="B62" s="26" t="s">
        <v>31</v>
      </c>
      <c r="C62" s="14" t="s">
        <v>20</v>
      </c>
      <c r="D62" s="13">
        <v>4200</v>
      </c>
      <c r="E62" s="13" t="s">
        <v>95</v>
      </c>
      <c r="F62" s="28">
        <v>9118543190</v>
      </c>
      <c r="G62" s="13" t="s">
        <v>96</v>
      </c>
      <c r="H62" s="14">
        <v>2.67</v>
      </c>
      <c r="I62" s="14">
        <v>25</v>
      </c>
      <c r="J62" s="15">
        <f t="shared" si="0"/>
        <v>0.66749999999999998</v>
      </c>
      <c r="K62" s="15">
        <f t="shared" si="1"/>
        <v>3.3374999999999999</v>
      </c>
      <c r="L62" s="15">
        <f t="shared" si="2"/>
        <v>11214</v>
      </c>
      <c r="M62" s="15">
        <f t="shared" si="3"/>
        <v>2803.5</v>
      </c>
      <c r="N62" s="15">
        <f t="shared" si="4"/>
        <v>14017.5</v>
      </c>
    </row>
    <row r="63" spans="1:14" s="4" customFormat="1" ht="30" customHeight="1" x14ac:dyDescent="0.25">
      <c r="A63" s="23">
        <v>53</v>
      </c>
      <c r="B63" s="26" t="s">
        <v>32</v>
      </c>
      <c r="C63" s="14" t="s">
        <v>20</v>
      </c>
      <c r="D63" s="13">
        <v>1400</v>
      </c>
      <c r="E63" s="13" t="s">
        <v>95</v>
      </c>
      <c r="F63" s="28">
        <v>9342397190</v>
      </c>
      <c r="G63" s="13" t="s">
        <v>117</v>
      </c>
      <c r="H63" s="14">
        <v>5.67</v>
      </c>
      <c r="I63" s="14">
        <v>25</v>
      </c>
      <c r="J63" s="15">
        <f t="shared" si="0"/>
        <v>1.4175</v>
      </c>
      <c r="K63" s="15">
        <f t="shared" si="1"/>
        <v>7.0875000000000004</v>
      </c>
      <c r="L63" s="15">
        <f t="shared" si="2"/>
        <v>7938</v>
      </c>
      <c r="M63" s="15">
        <f t="shared" si="3"/>
        <v>1984.5</v>
      </c>
      <c r="N63" s="15">
        <f t="shared" si="4"/>
        <v>9922.5</v>
      </c>
    </row>
    <row r="64" spans="1:14" s="4" customFormat="1" ht="30" customHeight="1" x14ac:dyDescent="0.25">
      <c r="A64" s="23">
        <v>54</v>
      </c>
      <c r="B64" s="26" t="s">
        <v>33</v>
      </c>
      <c r="C64" s="14" t="s">
        <v>20</v>
      </c>
      <c r="D64" s="13">
        <v>2600</v>
      </c>
      <c r="E64" s="13" t="s">
        <v>95</v>
      </c>
      <c r="F64" s="28">
        <v>9203095190</v>
      </c>
      <c r="G64" s="13" t="s">
        <v>98</v>
      </c>
      <c r="H64" s="14">
        <v>1.43</v>
      </c>
      <c r="I64" s="14">
        <v>25</v>
      </c>
      <c r="J64" s="15">
        <f t="shared" si="0"/>
        <v>0.35749999999999998</v>
      </c>
      <c r="K64" s="15">
        <f t="shared" si="1"/>
        <v>1.7874999999999999</v>
      </c>
      <c r="L64" s="15">
        <f t="shared" si="2"/>
        <v>3718</v>
      </c>
      <c r="M64" s="15">
        <f t="shared" si="3"/>
        <v>929.5</v>
      </c>
      <c r="N64" s="15">
        <f t="shared" si="4"/>
        <v>4647.5</v>
      </c>
    </row>
    <row r="65" spans="1:14" s="4" customFormat="1" ht="30" customHeight="1" x14ac:dyDescent="0.25">
      <c r="A65" s="23">
        <v>55</v>
      </c>
      <c r="B65" s="26" t="s">
        <v>34</v>
      </c>
      <c r="C65" s="14" t="s">
        <v>21</v>
      </c>
      <c r="D65" s="13">
        <v>12</v>
      </c>
      <c r="E65" s="13" t="s">
        <v>95</v>
      </c>
      <c r="F65" s="28">
        <v>8355428190</v>
      </c>
      <c r="G65" s="13" t="s">
        <v>113</v>
      </c>
      <c r="H65" s="14">
        <v>665.32</v>
      </c>
      <c r="I65" s="14">
        <v>25</v>
      </c>
      <c r="J65" s="15">
        <f t="shared" si="0"/>
        <v>166.33</v>
      </c>
      <c r="K65" s="15">
        <f t="shared" si="1"/>
        <v>831.65000000000009</v>
      </c>
      <c r="L65" s="15">
        <f t="shared" si="2"/>
        <v>7983.84</v>
      </c>
      <c r="M65" s="15">
        <f t="shared" si="3"/>
        <v>1995.96</v>
      </c>
      <c r="N65" s="15">
        <f t="shared" si="4"/>
        <v>9979.7999999999993</v>
      </c>
    </row>
    <row r="66" spans="1:14" s="4" customFormat="1" ht="30" customHeight="1" x14ac:dyDescent="0.25">
      <c r="A66" s="23">
        <v>56</v>
      </c>
      <c r="B66" s="26" t="s">
        <v>35</v>
      </c>
      <c r="C66" s="14" t="s">
        <v>21</v>
      </c>
      <c r="D66" s="13">
        <v>12</v>
      </c>
      <c r="E66" s="13" t="s">
        <v>95</v>
      </c>
      <c r="F66" s="28">
        <v>8355436190</v>
      </c>
      <c r="G66" s="13" t="s">
        <v>118</v>
      </c>
      <c r="H66" s="14">
        <v>415.83</v>
      </c>
      <c r="I66" s="14">
        <v>25</v>
      </c>
      <c r="J66" s="15">
        <f t="shared" si="0"/>
        <v>103.9575</v>
      </c>
      <c r="K66" s="15">
        <f t="shared" si="1"/>
        <v>519.78750000000002</v>
      </c>
      <c r="L66" s="15">
        <f t="shared" si="2"/>
        <v>4989.96</v>
      </c>
      <c r="M66" s="15">
        <f t="shared" si="3"/>
        <v>1247.49</v>
      </c>
      <c r="N66" s="15">
        <f t="shared" si="4"/>
        <v>6237.45</v>
      </c>
    </row>
    <row r="67" spans="1:14" s="4" customFormat="1" ht="30" customHeight="1" x14ac:dyDescent="0.25">
      <c r="A67" s="23">
        <v>57</v>
      </c>
      <c r="B67" s="26" t="s">
        <v>36</v>
      </c>
      <c r="C67" s="14" t="s">
        <v>21</v>
      </c>
      <c r="D67" s="13">
        <v>8</v>
      </c>
      <c r="E67" s="13" t="s">
        <v>95</v>
      </c>
      <c r="F67" s="28">
        <v>4618866190</v>
      </c>
      <c r="G67" s="13" t="s">
        <v>108</v>
      </c>
      <c r="H67" s="14">
        <v>125.62</v>
      </c>
      <c r="I67" s="14">
        <v>25</v>
      </c>
      <c r="J67" s="15">
        <f t="shared" si="0"/>
        <v>31.405000000000001</v>
      </c>
      <c r="K67" s="15">
        <f t="shared" si="1"/>
        <v>157.02500000000001</v>
      </c>
      <c r="L67" s="15">
        <f t="shared" si="2"/>
        <v>1004.96</v>
      </c>
      <c r="M67" s="15">
        <f t="shared" si="3"/>
        <v>251.24</v>
      </c>
      <c r="N67" s="15">
        <f t="shared" si="4"/>
        <v>1256.2</v>
      </c>
    </row>
    <row r="68" spans="1:14" s="4" customFormat="1" ht="30" customHeight="1" x14ac:dyDescent="0.25">
      <c r="A68" s="23">
        <v>58</v>
      </c>
      <c r="B68" s="26" t="s">
        <v>37</v>
      </c>
      <c r="C68" s="14" t="s">
        <v>21</v>
      </c>
      <c r="D68" s="13">
        <v>8</v>
      </c>
      <c r="E68" s="13" t="s">
        <v>95</v>
      </c>
      <c r="F68" s="28">
        <v>4618823190</v>
      </c>
      <c r="G68" s="13" t="s">
        <v>110</v>
      </c>
      <c r="H68" s="14">
        <v>138.84</v>
      </c>
      <c r="I68" s="14">
        <v>25</v>
      </c>
      <c r="J68" s="15">
        <f t="shared" si="0"/>
        <v>34.71</v>
      </c>
      <c r="K68" s="15">
        <f t="shared" si="1"/>
        <v>173.55</v>
      </c>
      <c r="L68" s="15">
        <f t="shared" si="2"/>
        <v>1110.72</v>
      </c>
      <c r="M68" s="15">
        <f t="shared" si="3"/>
        <v>277.68</v>
      </c>
      <c r="N68" s="15">
        <f t="shared" si="4"/>
        <v>1388.4</v>
      </c>
    </row>
    <row r="69" spans="1:14" s="4" customFormat="1" ht="30" customHeight="1" x14ac:dyDescent="0.25">
      <c r="A69" s="23">
        <v>59</v>
      </c>
      <c r="B69" s="26" t="s">
        <v>38</v>
      </c>
      <c r="C69" s="14" t="s">
        <v>21</v>
      </c>
      <c r="D69" s="13">
        <v>8</v>
      </c>
      <c r="E69" s="13" t="s">
        <v>95</v>
      </c>
      <c r="F69" s="28">
        <v>5802580190</v>
      </c>
      <c r="G69" s="13" t="s">
        <v>113</v>
      </c>
      <c r="H69" s="14">
        <v>223.71</v>
      </c>
      <c r="I69" s="14">
        <v>25</v>
      </c>
      <c r="J69" s="15">
        <f t="shared" si="0"/>
        <v>55.927500000000002</v>
      </c>
      <c r="K69" s="15">
        <f t="shared" si="1"/>
        <v>279.63749999999999</v>
      </c>
      <c r="L69" s="15">
        <f t="shared" si="2"/>
        <v>1789.68</v>
      </c>
      <c r="M69" s="15">
        <f t="shared" si="3"/>
        <v>447.42</v>
      </c>
      <c r="N69" s="15">
        <f t="shared" si="4"/>
        <v>2237.1</v>
      </c>
    </row>
    <row r="70" spans="1:14" s="4" customFormat="1" ht="30" customHeight="1" x14ac:dyDescent="0.25">
      <c r="A70" s="23">
        <v>60</v>
      </c>
      <c r="B70" s="26" t="s">
        <v>39</v>
      </c>
      <c r="C70" s="14" t="s">
        <v>21</v>
      </c>
      <c r="D70" s="13">
        <v>8</v>
      </c>
      <c r="E70" s="13" t="s">
        <v>95</v>
      </c>
      <c r="F70" s="28">
        <v>4618840190</v>
      </c>
      <c r="G70" s="13" t="s">
        <v>118</v>
      </c>
      <c r="H70" s="14">
        <v>125.62</v>
      </c>
      <c r="I70" s="14">
        <v>25</v>
      </c>
      <c r="J70" s="15">
        <f t="shared" si="0"/>
        <v>31.405000000000001</v>
      </c>
      <c r="K70" s="15">
        <f t="shared" si="1"/>
        <v>157.02500000000001</v>
      </c>
      <c r="L70" s="15">
        <f t="shared" si="2"/>
        <v>1004.96</v>
      </c>
      <c r="M70" s="15">
        <f t="shared" si="3"/>
        <v>251.24</v>
      </c>
      <c r="N70" s="15">
        <f t="shared" si="4"/>
        <v>1256.2</v>
      </c>
    </row>
    <row r="71" spans="1:14" s="4" customFormat="1" ht="30" customHeight="1" x14ac:dyDescent="0.25">
      <c r="A71" s="23">
        <v>61</v>
      </c>
      <c r="B71" s="26" t="s">
        <v>40</v>
      </c>
      <c r="C71" s="14" t="s">
        <v>21</v>
      </c>
      <c r="D71" s="13">
        <v>8</v>
      </c>
      <c r="E71" s="13" t="s">
        <v>95</v>
      </c>
      <c r="F71" s="28">
        <v>4618807190</v>
      </c>
      <c r="G71" s="13" t="s">
        <v>110</v>
      </c>
      <c r="H71" s="14">
        <v>125.62</v>
      </c>
      <c r="I71" s="14">
        <v>25</v>
      </c>
      <c r="J71" s="15">
        <f t="shared" si="0"/>
        <v>31.405000000000001</v>
      </c>
      <c r="K71" s="15">
        <f t="shared" si="1"/>
        <v>157.02500000000001</v>
      </c>
      <c r="L71" s="15">
        <f t="shared" si="2"/>
        <v>1004.96</v>
      </c>
      <c r="M71" s="15">
        <f t="shared" si="3"/>
        <v>251.24</v>
      </c>
      <c r="N71" s="15">
        <f t="shared" si="4"/>
        <v>1256.2</v>
      </c>
    </row>
    <row r="72" spans="1:14" s="4" customFormat="1" ht="30" customHeight="1" x14ac:dyDescent="0.25">
      <c r="A72" s="23">
        <v>62</v>
      </c>
      <c r="B72" s="26" t="s">
        <v>41</v>
      </c>
      <c r="C72" s="14" t="s">
        <v>21</v>
      </c>
      <c r="D72" s="13">
        <v>8</v>
      </c>
      <c r="E72" s="13" t="s">
        <v>95</v>
      </c>
      <c r="F72" s="28">
        <v>4784626190</v>
      </c>
      <c r="G72" s="13" t="s">
        <v>110</v>
      </c>
      <c r="H72" s="14">
        <v>240.67</v>
      </c>
      <c r="I72" s="14">
        <v>25</v>
      </c>
      <c r="J72" s="15">
        <f t="shared" si="0"/>
        <v>60.167499999999997</v>
      </c>
      <c r="K72" s="15">
        <f t="shared" si="1"/>
        <v>300.83749999999998</v>
      </c>
      <c r="L72" s="15">
        <f t="shared" si="2"/>
        <v>1925.36</v>
      </c>
      <c r="M72" s="15">
        <f t="shared" si="3"/>
        <v>481.34</v>
      </c>
      <c r="N72" s="15">
        <f t="shared" si="4"/>
        <v>2406.6999999999998</v>
      </c>
    </row>
    <row r="73" spans="1:14" s="4" customFormat="1" ht="30" customHeight="1" x14ac:dyDescent="0.25">
      <c r="A73" s="23">
        <v>63</v>
      </c>
      <c r="B73" s="26" t="s">
        <v>42</v>
      </c>
      <c r="C73" s="14" t="s">
        <v>21</v>
      </c>
      <c r="D73" s="13">
        <v>8</v>
      </c>
      <c r="E73" s="13" t="s">
        <v>95</v>
      </c>
      <c r="F73" s="28">
        <v>4784600190</v>
      </c>
      <c r="G73" s="13" t="s">
        <v>110</v>
      </c>
      <c r="H73" s="14">
        <v>251.25</v>
      </c>
      <c r="I73" s="14">
        <v>25</v>
      </c>
      <c r="J73" s="15">
        <f t="shared" si="0"/>
        <v>62.8125</v>
      </c>
      <c r="K73" s="15">
        <f t="shared" si="1"/>
        <v>314.0625</v>
      </c>
      <c r="L73" s="15">
        <f t="shared" si="2"/>
        <v>2010</v>
      </c>
      <c r="M73" s="15">
        <f t="shared" si="3"/>
        <v>502.5</v>
      </c>
      <c r="N73" s="15">
        <f t="shared" si="4"/>
        <v>2512.5</v>
      </c>
    </row>
    <row r="74" spans="1:14" s="4" customFormat="1" ht="30" customHeight="1" x14ac:dyDescent="0.25">
      <c r="A74" s="23">
        <v>64</v>
      </c>
      <c r="B74" s="26" t="s">
        <v>43</v>
      </c>
      <c r="C74" s="14" t="s">
        <v>21</v>
      </c>
      <c r="D74" s="13">
        <v>8</v>
      </c>
      <c r="E74" s="13" t="s">
        <v>95</v>
      </c>
      <c r="F74" s="28">
        <v>5942322190</v>
      </c>
      <c r="G74" s="13" t="s">
        <v>119</v>
      </c>
      <c r="H74" s="14">
        <v>185.13</v>
      </c>
      <c r="I74" s="14">
        <v>25</v>
      </c>
      <c r="J74" s="15">
        <f t="shared" si="0"/>
        <v>46.282499999999999</v>
      </c>
      <c r="K74" s="15">
        <f t="shared" si="1"/>
        <v>231.41249999999999</v>
      </c>
      <c r="L74" s="15">
        <f t="shared" si="2"/>
        <v>1481.04</v>
      </c>
      <c r="M74" s="15">
        <f t="shared" si="3"/>
        <v>370.26</v>
      </c>
      <c r="N74" s="15">
        <f t="shared" si="4"/>
        <v>1851.3</v>
      </c>
    </row>
    <row r="75" spans="1:14" s="4" customFormat="1" ht="30" customHeight="1" x14ac:dyDescent="0.25">
      <c r="A75" s="23">
        <v>65</v>
      </c>
      <c r="B75" s="26" t="s">
        <v>44</v>
      </c>
      <c r="C75" s="14" t="s">
        <v>21</v>
      </c>
      <c r="D75" s="13">
        <v>22</v>
      </c>
      <c r="E75" s="13" t="s">
        <v>95</v>
      </c>
      <c r="F75" s="28">
        <v>9216928190</v>
      </c>
      <c r="G75" s="13" t="s">
        <v>120</v>
      </c>
      <c r="H75" s="14">
        <v>47.81</v>
      </c>
      <c r="I75" s="14">
        <v>25</v>
      </c>
      <c r="J75" s="15">
        <f t="shared" si="0"/>
        <v>11.952500000000001</v>
      </c>
      <c r="K75" s="15">
        <f t="shared" si="1"/>
        <v>59.762500000000003</v>
      </c>
      <c r="L75" s="15">
        <f t="shared" si="2"/>
        <v>1051.8200000000002</v>
      </c>
      <c r="M75" s="15">
        <f t="shared" si="3"/>
        <v>262.95500000000004</v>
      </c>
      <c r="N75" s="15">
        <f t="shared" si="4"/>
        <v>1314.7750000000001</v>
      </c>
    </row>
    <row r="76" spans="1:14" ht="30" customHeight="1" x14ac:dyDescent="0.25">
      <c r="A76" s="16"/>
      <c r="B76" s="30" t="s">
        <v>45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M76" s="33">
        <f>SUM(L11:L75)</f>
        <v>567551.43999999983</v>
      </c>
      <c r="N76" s="34"/>
    </row>
    <row r="77" spans="1:14" ht="30" customHeight="1" x14ac:dyDescent="0.25">
      <c r="A77" s="16"/>
      <c r="B77" s="30" t="s">
        <v>46</v>
      </c>
      <c r="C77" s="31"/>
      <c r="D77" s="31"/>
      <c r="E77" s="31"/>
      <c r="F77" s="31"/>
      <c r="G77" s="31"/>
      <c r="H77" s="31"/>
      <c r="I77" s="31"/>
      <c r="J77" s="31"/>
      <c r="K77" s="31"/>
      <c r="L77" s="32"/>
      <c r="M77" s="33">
        <f>SUM(N11:N75)</f>
        <v>709439.29999999981</v>
      </c>
      <c r="N77" s="34"/>
    </row>
    <row r="79" spans="1:14" x14ac:dyDescent="0.25">
      <c r="B79" s="27" t="s">
        <v>49</v>
      </c>
    </row>
    <row r="80" spans="1:14" ht="26.25" x14ac:dyDescent="0.25">
      <c r="B80" s="27" t="s">
        <v>50</v>
      </c>
    </row>
    <row r="81" spans="2:2" ht="39" x14ac:dyDescent="0.25">
      <c r="B81" s="27" t="s">
        <v>51</v>
      </c>
    </row>
  </sheetData>
  <protectedRanges>
    <protectedRange sqref="F9" name="Range1_2_2_1"/>
  </protectedRanges>
  <mergeCells count="5">
    <mergeCell ref="A6:N6"/>
    <mergeCell ref="B76:L76"/>
    <mergeCell ref="M76:N76"/>
    <mergeCell ref="B77:L77"/>
    <mergeCell ref="M77:N77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28</vt:lpstr>
      <vt:lpstr>'TROŠKOVNIK Grupa 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Manojlovic Vareskic, Maja {DEES~Zagreb}</cp:lastModifiedBy>
  <dcterms:created xsi:type="dcterms:W3CDTF">2023-06-27T19:31:18Z</dcterms:created>
  <dcterms:modified xsi:type="dcterms:W3CDTF">2023-10-02T08:10:47Z</dcterms:modified>
</cp:coreProperties>
</file>