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Public\Public\1___ADMIN\TENDERI_E-NABAVA\2023\30_HZJZ_objedinjena nabava_grupe 3_03.10.2023_AČ\TROŠKOVNIK\"/>
    </mc:Choice>
  </mc:AlternateContent>
  <xr:revisionPtr revIDLastSave="0" documentId="13_ncr:1_{2F1445B6-8A48-4845-BA92-546C40F23CDE}" xr6:coauthVersionLast="47" xr6:coauthVersionMax="47" xr10:uidLastSave="{00000000-0000-0000-0000-000000000000}"/>
  <bookViews>
    <workbookView xWindow="-108" yWindow="-108" windowWidth="23256" windowHeight="12576" xr2:uid="{A59DE022-8786-4C14-850F-AFF2F5A5B2BF}"/>
  </bookViews>
  <sheets>
    <sheet name="TROŠKOVNIK Grupa 3" sheetId="1" r:id="rId1"/>
  </sheets>
  <definedNames>
    <definedName name="_xlnm.Print_Area" localSheetId="0">'TROŠKOVNIK Grupa 3'!$A$2:$N$75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  <c r="M74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11" i="1"/>
</calcChain>
</file>

<file path=xl/sharedStrings.xml><?xml version="1.0" encoding="utf-8"?>
<sst xmlns="http://schemas.openxmlformats.org/spreadsheetml/2006/main" count="350" uniqueCount="150">
  <si>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</si>
  <si>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</si>
  <si>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</si>
  <si>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</si>
  <si>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</si>
  <si>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</si>
  <si>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</si>
  <si>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</si>
  <si>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</si>
  <si>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</si>
  <si>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</si>
  <si>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</si>
  <si>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</si>
  <si>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</si>
  <si>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</si>
  <si>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</si>
  <si>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</si>
  <si>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</si>
  <si>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</si>
  <si>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3. Antimikrobni diskovi - uređaj za automatsko učitavanje osjetljivosti mikroorganizama
</t>
    </r>
    <r>
      <rPr>
        <sz val="11"/>
        <rFont val="Calibri"/>
        <family val="2"/>
        <charset val="238"/>
        <scheme val="minor"/>
      </rPr>
      <t xml:space="preserve">VAŽNO: </t>
    </r>
    <r>
      <rPr>
        <b/>
        <sz val="11"/>
        <rFont val="Calibri"/>
        <family val="2"/>
        <charset val="238"/>
        <scheme val="minor"/>
      </rPr>
      <t xml:space="preserve">Za vrijeme trajanja okvirnog sporazuma odabrani ponuditelj mora osigurati i dati na besplatno korištenje Naručitelju uređaj za automatsko učitavanje osjetljivosti mikroorganizama i 6 disk dispenzora traženih minimalnih tehničkih karakteistika kako stoji u prilogu Troškovnika						</t>
    </r>
  </si>
  <si>
    <t xml:space="preserve">ACID NALIDIXIC 30µG  </t>
  </si>
  <si>
    <t>kom</t>
  </si>
  <si>
    <t xml:space="preserve">AMPICILLINE 10µG  </t>
  </si>
  <si>
    <t xml:space="preserve">AMPICILLINE 2µG  </t>
  </si>
  <si>
    <t xml:space="preserve">AMIKACINE 30µG  </t>
  </si>
  <si>
    <t xml:space="preserve">AMOXICILLIN + CLAVULANIC ACIDE 2+1µG  </t>
  </si>
  <si>
    <t xml:space="preserve">AMOXICILLIN + CLAVULANIC ACIDE 20+10µG  </t>
  </si>
  <si>
    <t xml:space="preserve">AMPICILLIN + SULBACTAM 10 + 10µG  </t>
  </si>
  <si>
    <t xml:space="preserve">AZTREONAM 30µG  </t>
  </si>
  <si>
    <t>BACITRACIN 10 IU</t>
  </si>
  <si>
    <t>BACITRACIN 0,04 IU</t>
  </si>
  <si>
    <t xml:space="preserve">CEFALEXINE 30µG  </t>
  </si>
  <si>
    <t xml:space="preserve">CEFIXIME 5µG  </t>
  </si>
  <si>
    <t xml:space="preserve">CEFEPIME 30µgG </t>
  </si>
  <si>
    <t xml:space="preserve">CEFOTAXIME 5µG </t>
  </si>
  <si>
    <t xml:space="preserve">CEFOXITINE 30µG  </t>
  </si>
  <si>
    <t xml:space="preserve">CEFPODOXIME 10µG  </t>
  </si>
  <si>
    <t xml:space="preserve">Ceftaroline 5µG  </t>
  </si>
  <si>
    <t xml:space="preserve">CEFTIBUTEN 30µG </t>
  </si>
  <si>
    <t xml:space="preserve">CEFTRIAXONE 30µG  </t>
  </si>
  <si>
    <t xml:space="preserve">CEFUROXIME 30µG  </t>
  </si>
  <si>
    <t xml:space="preserve">CHLORAMPHENICOL 30µG  </t>
  </si>
  <si>
    <t xml:space="preserve">CIPROFLOXACINE 5µG  </t>
  </si>
  <si>
    <t xml:space="preserve">CLINDAMYCINE 2µG  </t>
  </si>
  <si>
    <t xml:space="preserve">DORIPENEM 10µG  </t>
  </si>
  <si>
    <t xml:space="preserve">ERTAPENEM 10µg </t>
  </si>
  <si>
    <t xml:space="preserve">ERYTHROMYCIN 15µG  </t>
  </si>
  <si>
    <t xml:space="preserve">FUSIDIC ACID 10µG </t>
  </si>
  <si>
    <t xml:space="preserve">GENTAMICINE 10µG  </t>
  </si>
  <si>
    <t xml:space="preserve">GENTAMICINE 30µG  </t>
  </si>
  <si>
    <t xml:space="preserve">IMIPENEME 10µG  </t>
  </si>
  <si>
    <t xml:space="preserve">LEVOFLOXACINE 5µG  </t>
  </si>
  <si>
    <t xml:space="preserve">LINEZOLID 10µG  </t>
  </si>
  <si>
    <t xml:space="preserve">MEROPENEME 10µG  </t>
  </si>
  <si>
    <t xml:space="preserve">MINOCYCLINE 30µG  </t>
  </si>
  <si>
    <t xml:space="preserve">MOXIFLOXACIN 5µG  </t>
  </si>
  <si>
    <t xml:space="preserve">MUPIROCINE 200µG  </t>
  </si>
  <si>
    <t xml:space="preserve">NITROFURANTOIN 100µG  </t>
  </si>
  <si>
    <t xml:space="preserve">NORFLOXACINE 10µG  </t>
  </si>
  <si>
    <t xml:space="preserve">NOVOBIOCIN 5µG </t>
  </si>
  <si>
    <t xml:space="preserve">OFLOXACIN 5µG </t>
  </si>
  <si>
    <t xml:space="preserve">OPTOCHIN </t>
  </si>
  <si>
    <t xml:space="preserve">OXACILLINE 1µG  </t>
  </si>
  <si>
    <t xml:space="preserve">PEFLOXACIN 5µg </t>
  </si>
  <si>
    <t xml:space="preserve">PENICILLIN 1UI  </t>
  </si>
  <si>
    <t xml:space="preserve">PIPERACILLIN 30µg </t>
  </si>
  <si>
    <t xml:space="preserve">PIPERACILLIN + TAZOBACTAM 30 + 6µG  </t>
  </si>
  <si>
    <t xml:space="preserve">RIFAMPICIN 5µG  </t>
  </si>
  <si>
    <t xml:space="preserve">STREPTOMYCIN 300µG  </t>
  </si>
  <si>
    <t xml:space="preserve">TEICOPLANIN 30µG  </t>
  </si>
  <si>
    <t xml:space="preserve">TETRACYCLINE 30µG  </t>
  </si>
  <si>
    <t xml:space="preserve">TIGECYCLINE 15µG  </t>
  </si>
  <si>
    <t xml:space="preserve">TOBRAMYCINE 10µG  </t>
  </si>
  <si>
    <t xml:space="preserve">TRIMETHROPRIM 5µG  </t>
  </si>
  <si>
    <t xml:space="preserve">TRIMETHOPRIM + SULFAMETHOXAZOLE 1.25 + 23.75µG </t>
  </si>
  <si>
    <t xml:space="preserve">VANCOMYCIN 5µG </t>
  </si>
  <si>
    <t xml:space="preserve">Mecillinam 10µG  </t>
  </si>
  <si>
    <t xml:space="preserve">Ticarcillin 75µG  </t>
  </si>
  <si>
    <t xml:space="preserve">Ticarcilin+Clavulanic Acid 75+10µG  </t>
  </si>
  <si>
    <t>Ceftazidime+ clavulanic acid 30-10 µG</t>
  </si>
  <si>
    <t>Ceftazidime+avibactam 10-4 µG</t>
  </si>
  <si>
    <t>Ceftolozan+tazobacam 30-10µG</t>
  </si>
  <si>
    <t>Fosfomycin 200+50 G6P</t>
  </si>
  <si>
    <t>Metronidazole 5µG</t>
  </si>
  <si>
    <t>UKUPNO ZA GRUPU PREDMETA NABAVE 3 BROJKAMA BEZ PDV-a:</t>
  </si>
  <si>
    <t>UKUPNO ZA GRUPU PREDMETA NABAVE 3 BROJKAMA S PDV-om:</t>
  </si>
  <si>
    <t xml:space="preserve">Ponuditelji obvezno dostavljaju katalog, prospekt ili drugu tehničku dokumentaciju o uređaju koji daju na besplatno korištenje.							
*Upisati DA ukoliko uređaj posjeduje opisana svojstva i tražene minimalne karakteristike, NE ukoliko ne zadovoljava tražene minimalne tehničke karakteristike.							
**Upisati broj stranice kataloga ili druge tehničke dokumentacije kojoj se potvrđuje da uređaj posjeduje opisanu minimalnu karakteristiku / svojstvo.						</t>
  </si>
  <si>
    <t>Mogućnost očitavanja svih diskova</t>
  </si>
  <si>
    <t xml:space="preserve">11. </t>
  </si>
  <si>
    <r>
      <rPr>
        <sz val="10"/>
        <rFont val="Calibri"/>
        <family val="2"/>
        <charset val="1"/>
      </rPr>
      <t xml:space="preserve">Kvaliteta sučelja software – eng. </t>
    </r>
    <r>
      <rPr>
        <i/>
        <sz val="10"/>
        <rFont val="Calibri"/>
        <family val="2"/>
        <charset val="1"/>
      </rPr>
      <t>user friendly</t>
    </r>
    <r>
      <rPr>
        <sz val="10"/>
        <rFont val="Calibri"/>
        <family val="2"/>
        <charset val="1"/>
      </rPr>
      <t>, svi podaci pacijenata i AST rezultati u zasebnom zaslonu, dostupna povijest podataka pacijenata</t>
    </r>
  </si>
  <si>
    <t xml:space="preserve">10. </t>
  </si>
  <si>
    <t>WEB sučelje softwarea dostupno sa bilo kojeg mjesta koji je internetski povezan</t>
  </si>
  <si>
    <t xml:space="preserve">9. </t>
  </si>
  <si>
    <t>Automatsko RIS očitavanje (eng.resistant, intermediate i susceptible)</t>
  </si>
  <si>
    <t xml:space="preserve">8. </t>
  </si>
  <si>
    <t>Mogućnost komunikacije s LIS-om</t>
  </si>
  <si>
    <t xml:space="preserve">7. </t>
  </si>
  <si>
    <t>Automatska interpretacija rezultata prema CLSI ili EUCAST smjernicama</t>
  </si>
  <si>
    <t xml:space="preserve">6. </t>
  </si>
  <si>
    <t>Mogućnost očitavanja poklopljenih petrijevih ploča</t>
  </si>
  <si>
    <t xml:space="preserve">5. </t>
  </si>
  <si>
    <t>Pohrana fotografija antibiograma</t>
  </si>
  <si>
    <t xml:space="preserve">4. </t>
  </si>
  <si>
    <t>Vrijeme očitavanja ploče kraće od 10 sekundi</t>
  </si>
  <si>
    <t xml:space="preserve">3. </t>
  </si>
  <si>
    <t>MIC strip očitavanje</t>
  </si>
  <si>
    <t xml:space="preserve">2. </t>
  </si>
  <si>
    <t>Sljedivost medija i serija antibiotskih diskova povezanih s AST rezultatima i kontrolom  kvalitete</t>
  </si>
  <si>
    <t xml:space="preserve">1. </t>
  </si>
  <si>
    <t>Uređaj mora imati slijedeće minimalne tehničke karakteristike:</t>
  </si>
  <si>
    <t>R.B.</t>
  </si>
  <si>
    <t>12=4*8</t>
  </si>
  <si>
    <t>14=12+13</t>
  </si>
  <si>
    <t>Referenca na katalog, prospekt, tehničku dokumentaciju (upisati broj stranice dokumenta s dokazom navedene karakteristike)*, **</t>
  </si>
  <si>
    <t>TROŠKOVNIK IZMJENA- Grupa 3. Antimikrobni diskovi - uređaj za automatsko učitavanje osjetljivosti mikroorganizama</t>
  </si>
  <si>
    <t xml:space="preserve">Za vrijeme trajanja okvirnog sporazuma odabrani ponuditelj mora osigurati i dati na besplatno korištenje Naručitelju: Napomena KBC Osijek "Antimikrobni diskovi moraju biti kompatibilni sa ADAGIO Automatiziranom sustavom za očitavanje osjetljivosti disk difuzijom" </t>
  </si>
  <si>
    <t>Bio-Rad/Francuska</t>
  </si>
  <si>
    <t>Biomaxima/Poljska</t>
  </si>
  <si>
    <t>E110312</t>
  </si>
  <si>
    <t>E171010</t>
  </si>
  <si>
    <t>66888</t>
  </si>
  <si>
    <t>68228</t>
  </si>
  <si>
    <t>67788</t>
  </si>
  <si>
    <t>68478</t>
  </si>
  <si>
    <t>67338</t>
  </si>
  <si>
    <t>66648</t>
  </si>
  <si>
    <t>67608</t>
  </si>
  <si>
    <t>68948</t>
  </si>
  <si>
    <t>67448</t>
  </si>
  <si>
    <t>67398</t>
  </si>
  <si>
    <t>67488</t>
  </si>
  <si>
    <t>68888</t>
  </si>
  <si>
    <t>68898</t>
  </si>
  <si>
    <t>67828</t>
  </si>
  <si>
    <t>66768</t>
  </si>
  <si>
    <t>67458</t>
  </si>
  <si>
    <t>67468</t>
  </si>
  <si>
    <t>12012199</t>
  </si>
  <si>
    <t>12008071</t>
  </si>
  <si>
    <t>68040</t>
  </si>
  <si>
    <t>67658</t>
  </si>
  <si>
    <t>12016866</t>
  </si>
  <si>
    <t>4x50</t>
  </si>
  <si>
    <t>1x50</t>
  </si>
  <si>
    <t>1x30</t>
  </si>
  <si>
    <t>DA</t>
  </si>
  <si>
    <t>Katalog tehničke karakteristike uređaja Str. 2</t>
  </si>
  <si>
    <t>Katalog tehničke karakteristike uređaja Str.2</t>
  </si>
  <si>
    <t>IZJAVA</t>
  </si>
  <si>
    <t>Katalog tehničke karakteristike uređaja Str.3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</si>
</sst>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1"/>
    </font>
    <font>
      <i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EDEDE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5" borderId="7" xfId="1" applyFont="1" applyFill="1" applyBorder="1" applyAlignment="1" applyProtection="1">
      <alignment horizontal="center" vertical="center"/>
    </xf>
    <xf numFmtId="0" fontId="10" fillId="5" borderId="6" xfId="1" applyFont="1" applyFill="1" applyBorder="1" applyAlignment="1" applyProtection="1">
      <alignment horizontal="center" vertical="center" wrapText="1"/>
    </xf>
    <xf numFmtId="0" fontId="10" fillId="5" borderId="16" xfId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75</xdr:row>
      <xdr:rowOff>0</xdr:rowOff>
    </xdr:from>
    <xdr:to>
      <xdr:col>1</xdr:col>
      <xdr:colOff>1409700</xdr:colOff>
      <xdr:row>75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23747F-91F9-49A2-9E11-9E720BB5973F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3BAA638-A4DD-4AC9-96EC-E2F488362021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A24711D-04B8-4442-83E8-A30B1D1A168A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7921041-7AD7-4ADD-9785-16A19E14BFB6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70D14A1-0582-4C56-8312-28AEB4F3068E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B984C6F-97D4-4BC3-81C1-1DCEB4E3E39C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9A30FAA-D061-46F7-BC55-B8789E234DEB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6217302-0D0E-4BB7-9361-0BBC9C309154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9C17174-6293-4FD8-A39D-C7A04FFA1000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195E24C-14D2-460E-9C2C-6821E5663D11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784FB20-1170-49D8-8F96-1A194595BCF5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9B2A886-E51D-4669-BB47-B86443DD2FDA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6FF848F-901D-4C45-9839-DAB3339FE936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8744274-5A8D-415B-AA14-434EABF5A9BC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D855775-CBDE-4EF2-9C66-ECFD69CF4A7D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8AA1382-0474-4AC8-A1A0-A2C772978C78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B1F4B8A-083E-4013-B478-D23FF278ED1A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75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2855675-A883-4A65-876E-F25F68AECEC6}"/>
            </a:ext>
          </a:extLst>
        </xdr:cNvPr>
        <xdr:cNvSpPr txBox="1">
          <a:spLocks noChangeArrowheads="1"/>
        </xdr:cNvSpPr>
      </xdr:nvSpPr>
      <xdr:spPr bwMode="auto">
        <a:xfrm>
          <a:off x="1914525" y="5835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A3AF-90BB-4A82-8EE5-834DBE183540}">
  <sheetPr>
    <tabColor rgb="FF00B0F0"/>
  </sheetPr>
  <dimension ref="A2:N98"/>
  <sheetViews>
    <sheetView tabSelected="1" topLeftCell="C4" zoomScaleNormal="100" zoomScaleSheetLayoutView="50" workbookViewId="0">
      <selection activeCell="E83" sqref="E83"/>
    </sheetView>
  </sheetViews>
  <sheetFormatPr defaultColWidth="9.109375" defaultRowHeight="21" x14ac:dyDescent="0.4"/>
  <cols>
    <col min="1" max="1" width="8.6640625" style="1" customWidth="1"/>
    <col min="2" max="2" width="70.6640625" style="18" customWidth="1"/>
    <col min="3" max="4" width="11.44140625" style="1" customWidth="1"/>
    <col min="5" max="5" width="32.88671875" style="1" customWidth="1"/>
    <col min="6" max="14" width="11.44140625" style="1" customWidth="1"/>
    <col min="15" max="16384" width="9.109375" style="6"/>
  </cols>
  <sheetData>
    <row r="2" spans="1:14" s="4" customFormat="1" ht="20.100000000000001" customHeight="1" x14ac:dyDescent="0.3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3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3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3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4">
      <c r="A6" s="47" t="s">
        <v>114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x14ac:dyDescent="0.4">
      <c r="A7" s="7"/>
      <c r="B7" s="8"/>
      <c r="C7" s="7"/>
      <c r="D7" s="7"/>
      <c r="E7" s="7"/>
      <c r="G7" s="7"/>
    </row>
    <row r="8" spans="1:14" ht="80.099999999999994" customHeight="1" x14ac:dyDescent="0.4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" customHeight="1" x14ac:dyDescent="0.35">
      <c r="A9" s="22">
        <v>1</v>
      </c>
      <c r="B9" s="23">
        <v>2</v>
      </c>
      <c r="C9" s="22">
        <v>3</v>
      </c>
      <c r="D9" s="22">
        <v>4</v>
      </c>
      <c r="E9" s="22">
        <v>5</v>
      </c>
      <c r="F9" s="24">
        <v>6</v>
      </c>
      <c r="G9" s="22">
        <v>7</v>
      </c>
      <c r="H9" s="22">
        <v>8</v>
      </c>
      <c r="I9" s="22">
        <v>9</v>
      </c>
      <c r="J9" s="22">
        <v>10</v>
      </c>
      <c r="K9" s="25">
        <v>11</v>
      </c>
      <c r="L9" s="22" t="s">
        <v>111</v>
      </c>
      <c r="M9" s="22">
        <v>13</v>
      </c>
      <c r="N9" s="22" t="s">
        <v>112</v>
      </c>
    </row>
    <row r="10" spans="1:14" ht="86.4" x14ac:dyDescent="0.4">
      <c r="B10" s="12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30" customHeight="1" x14ac:dyDescent="0.4">
      <c r="A11" s="26">
        <v>1</v>
      </c>
      <c r="B11" s="13" t="s">
        <v>20</v>
      </c>
      <c r="C11" s="14" t="s">
        <v>21</v>
      </c>
      <c r="D11" s="15">
        <v>3000</v>
      </c>
      <c r="E11" s="15" t="s">
        <v>116</v>
      </c>
      <c r="F11" s="15">
        <v>68618</v>
      </c>
      <c r="G11" s="15" t="s">
        <v>142</v>
      </c>
      <c r="H11" s="16">
        <v>0.1</v>
      </c>
      <c r="I11" s="53">
        <v>0.25</v>
      </c>
      <c r="J11" s="16">
        <v>0.03</v>
      </c>
      <c r="K11" s="16">
        <f>H11+J11</f>
        <v>0.13</v>
      </c>
      <c r="L11" s="16">
        <f>H11*D11</f>
        <v>300</v>
      </c>
      <c r="M11" s="16">
        <v>75</v>
      </c>
      <c r="N11" s="16">
        <f>L11+M11</f>
        <v>375</v>
      </c>
    </row>
    <row r="12" spans="1:14" ht="30" customHeight="1" x14ac:dyDescent="0.4">
      <c r="A12" s="26">
        <v>2</v>
      </c>
      <c r="B12" s="13" t="s">
        <v>22</v>
      </c>
      <c r="C12" s="14" t="s">
        <v>21</v>
      </c>
      <c r="D12" s="15">
        <v>10000</v>
      </c>
      <c r="E12" s="15" t="s">
        <v>116</v>
      </c>
      <c r="F12" s="15">
        <v>66128</v>
      </c>
      <c r="G12" s="15" t="s">
        <v>142</v>
      </c>
      <c r="H12" s="16">
        <v>0.1</v>
      </c>
      <c r="I12" s="53">
        <v>0.25</v>
      </c>
      <c r="J12" s="16">
        <v>0.03</v>
      </c>
      <c r="K12" s="16">
        <f t="shared" ref="K12:K73" si="0">H12+J12</f>
        <v>0.13</v>
      </c>
      <c r="L12" s="16">
        <f t="shared" ref="L12:L73" si="1">H12*D12</f>
        <v>1000</v>
      </c>
      <c r="M12" s="16">
        <v>250</v>
      </c>
      <c r="N12" s="16">
        <f t="shared" ref="N12:N73" si="2">L12+M12</f>
        <v>1250</v>
      </c>
    </row>
    <row r="13" spans="1:14" ht="30" customHeight="1" x14ac:dyDescent="0.4">
      <c r="A13" s="26">
        <v>3</v>
      </c>
      <c r="B13" s="13" t="s">
        <v>23</v>
      </c>
      <c r="C13" s="14" t="s">
        <v>21</v>
      </c>
      <c r="D13" s="15">
        <v>4000</v>
      </c>
      <c r="E13" s="15" t="s">
        <v>116</v>
      </c>
      <c r="F13" s="15">
        <v>67288</v>
      </c>
      <c r="G13" s="15" t="s">
        <v>142</v>
      </c>
      <c r="H13" s="16">
        <v>0.1</v>
      </c>
      <c r="I13" s="53">
        <v>0.25</v>
      </c>
      <c r="J13" s="16">
        <v>0.03</v>
      </c>
      <c r="K13" s="16">
        <f t="shared" si="0"/>
        <v>0.13</v>
      </c>
      <c r="L13" s="16">
        <f t="shared" si="1"/>
        <v>400</v>
      </c>
      <c r="M13" s="16">
        <v>100</v>
      </c>
      <c r="N13" s="16">
        <f t="shared" si="2"/>
        <v>500</v>
      </c>
    </row>
    <row r="14" spans="1:14" ht="30" customHeight="1" x14ac:dyDescent="0.4">
      <c r="A14" s="26">
        <v>4</v>
      </c>
      <c r="B14" s="13" t="s">
        <v>24</v>
      </c>
      <c r="C14" s="14" t="s">
        <v>21</v>
      </c>
      <c r="D14" s="15">
        <v>10000</v>
      </c>
      <c r="E14" s="15" t="s">
        <v>116</v>
      </c>
      <c r="F14" s="15">
        <v>66148</v>
      </c>
      <c r="G14" s="15" t="s">
        <v>142</v>
      </c>
      <c r="H14" s="16">
        <v>0.1</v>
      </c>
      <c r="I14" s="53">
        <v>0.25</v>
      </c>
      <c r="J14" s="16">
        <v>0.03</v>
      </c>
      <c r="K14" s="16">
        <f t="shared" si="0"/>
        <v>0.13</v>
      </c>
      <c r="L14" s="16">
        <f t="shared" si="1"/>
        <v>1000</v>
      </c>
      <c r="M14" s="16">
        <v>250</v>
      </c>
      <c r="N14" s="16">
        <f t="shared" si="2"/>
        <v>1250</v>
      </c>
    </row>
    <row r="15" spans="1:14" ht="30" customHeight="1" x14ac:dyDescent="0.4">
      <c r="A15" s="26">
        <v>5</v>
      </c>
      <c r="B15" s="13" t="s">
        <v>25</v>
      </c>
      <c r="C15" s="14" t="s">
        <v>21</v>
      </c>
      <c r="D15" s="15">
        <v>500</v>
      </c>
      <c r="E15" s="15" t="s">
        <v>116</v>
      </c>
      <c r="F15" s="15">
        <v>66680</v>
      </c>
      <c r="G15" s="15" t="s">
        <v>142</v>
      </c>
      <c r="H15" s="16">
        <v>0.11</v>
      </c>
      <c r="I15" s="53">
        <v>0.25</v>
      </c>
      <c r="J15" s="16">
        <v>0.03</v>
      </c>
      <c r="K15" s="16">
        <f t="shared" si="0"/>
        <v>0.14000000000000001</v>
      </c>
      <c r="L15" s="16">
        <f t="shared" si="1"/>
        <v>55</v>
      </c>
      <c r="M15" s="16">
        <v>13.75</v>
      </c>
      <c r="N15" s="16">
        <f t="shared" si="2"/>
        <v>68.75</v>
      </c>
    </row>
    <row r="16" spans="1:14" ht="30" customHeight="1" x14ac:dyDescent="0.4">
      <c r="A16" s="26">
        <v>6</v>
      </c>
      <c r="B16" s="13" t="s">
        <v>26</v>
      </c>
      <c r="C16" s="14" t="s">
        <v>21</v>
      </c>
      <c r="D16" s="15">
        <v>10000</v>
      </c>
      <c r="E16" s="15" t="s">
        <v>116</v>
      </c>
      <c r="F16" s="15">
        <v>66178</v>
      </c>
      <c r="G16" s="15" t="s">
        <v>142</v>
      </c>
      <c r="H16" s="16">
        <v>0.1</v>
      </c>
      <c r="I16" s="53">
        <v>0.25</v>
      </c>
      <c r="J16" s="16">
        <v>0.03</v>
      </c>
      <c r="K16" s="16">
        <f t="shared" si="0"/>
        <v>0.13</v>
      </c>
      <c r="L16" s="16">
        <f t="shared" si="1"/>
        <v>1000</v>
      </c>
      <c r="M16" s="16">
        <v>250</v>
      </c>
      <c r="N16" s="16">
        <f t="shared" si="2"/>
        <v>1250</v>
      </c>
    </row>
    <row r="17" spans="1:14" ht="30" customHeight="1" x14ac:dyDescent="0.4">
      <c r="A17" s="26">
        <v>7</v>
      </c>
      <c r="B17" s="13" t="s">
        <v>27</v>
      </c>
      <c r="C17" s="14" t="s">
        <v>21</v>
      </c>
      <c r="D17" s="15">
        <v>10000</v>
      </c>
      <c r="E17" s="15" t="s">
        <v>116</v>
      </c>
      <c r="F17" s="15">
        <v>67018</v>
      </c>
      <c r="G17" s="15" t="s">
        <v>142</v>
      </c>
      <c r="H17" s="16">
        <v>0.1</v>
      </c>
      <c r="I17" s="53">
        <v>0.25</v>
      </c>
      <c r="J17" s="16">
        <v>0.03</v>
      </c>
      <c r="K17" s="16">
        <f t="shared" si="0"/>
        <v>0.13</v>
      </c>
      <c r="L17" s="16">
        <f t="shared" si="1"/>
        <v>1000</v>
      </c>
      <c r="M17" s="16">
        <v>250</v>
      </c>
      <c r="N17" s="16">
        <f t="shared" si="2"/>
        <v>1250</v>
      </c>
    </row>
    <row r="18" spans="1:14" ht="30" customHeight="1" x14ac:dyDescent="0.4">
      <c r="A18" s="26">
        <v>8</v>
      </c>
      <c r="B18" s="13" t="s">
        <v>28</v>
      </c>
      <c r="C18" s="14" t="s">
        <v>21</v>
      </c>
      <c r="D18" s="15">
        <v>1000</v>
      </c>
      <c r="E18" s="15" t="s">
        <v>116</v>
      </c>
      <c r="F18" s="15">
        <v>66928</v>
      </c>
      <c r="G18" s="15" t="s">
        <v>142</v>
      </c>
      <c r="H18" s="16">
        <v>0.1</v>
      </c>
      <c r="I18" s="53">
        <v>0.25</v>
      </c>
      <c r="J18" s="16">
        <v>0.03</v>
      </c>
      <c r="K18" s="16">
        <f t="shared" si="0"/>
        <v>0.13</v>
      </c>
      <c r="L18" s="16">
        <f t="shared" si="1"/>
        <v>100</v>
      </c>
      <c r="M18" s="16">
        <v>25</v>
      </c>
      <c r="N18" s="16">
        <f t="shared" si="2"/>
        <v>125</v>
      </c>
    </row>
    <row r="19" spans="1:14" ht="30" customHeight="1" x14ac:dyDescent="0.4">
      <c r="A19" s="26">
        <v>9</v>
      </c>
      <c r="B19" s="13" t="s">
        <v>29</v>
      </c>
      <c r="C19" s="14" t="s">
        <v>21</v>
      </c>
      <c r="D19" s="15">
        <v>1000</v>
      </c>
      <c r="E19" s="15" t="s">
        <v>117</v>
      </c>
      <c r="F19" s="15" t="s">
        <v>118</v>
      </c>
      <c r="G19" s="15" t="s">
        <v>143</v>
      </c>
      <c r="H19" s="16">
        <v>0.06</v>
      </c>
      <c r="I19" s="53">
        <v>0.25</v>
      </c>
      <c r="J19" s="16">
        <v>0.02</v>
      </c>
      <c r="K19" s="16">
        <f t="shared" si="0"/>
        <v>0.08</v>
      </c>
      <c r="L19" s="16">
        <f t="shared" si="1"/>
        <v>60</v>
      </c>
      <c r="M19" s="16">
        <v>15</v>
      </c>
      <c r="N19" s="16">
        <f t="shared" si="2"/>
        <v>75</v>
      </c>
    </row>
    <row r="20" spans="1:14" ht="30" customHeight="1" x14ac:dyDescent="0.4">
      <c r="A20" s="26">
        <v>10</v>
      </c>
      <c r="B20" s="13" t="s">
        <v>30</v>
      </c>
      <c r="C20" s="14" t="s">
        <v>21</v>
      </c>
      <c r="D20" s="15">
        <v>8000</v>
      </c>
      <c r="E20" s="15" t="s">
        <v>117</v>
      </c>
      <c r="F20" s="15" t="s">
        <v>119</v>
      </c>
      <c r="G20" s="15" t="s">
        <v>143</v>
      </c>
      <c r="H20" s="16">
        <v>0.12</v>
      </c>
      <c r="I20" s="53">
        <v>0.25</v>
      </c>
      <c r="J20" s="16">
        <v>0.03</v>
      </c>
      <c r="K20" s="16">
        <f t="shared" si="0"/>
        <v>0.15</v>
      </c>
      <c r="L20" s="16">
        <f t="shared" si="1"/>
        <v>960</v>
      </c>
      <c r="M20" s="16">
        <v>240</v>
      </c>
      <c r="N20" s="16">
        <f t="shared" si="2"/>
        <v>1200</v>
      </c>
    </row>
    <row r="21" spans="1:14" ht="30" customHeight="1" x14ac:dyDescent="0.4">
      <c r="A21" s="26">
        <v>11</v>
      </c>
      <c r="B21" s="13" t="s">
        <v>31</v>
      </c>
      <c r="C21" s="14" t="s">
        <v>21</v>
      </c>
      <c r="D21" s="15">
        <v>10000</v>
      </c>
      <c r="E21" s="15" t="s">
        <v>116</v>
      </c>
      <c r="F21" s="15">
        <v>66208</v>
      </c>
      <c r="G21" s="15" t="s">
        <v>142</v>
      </c>
      <c r="H21" s="16">
        <v>0.1</v>
      </c>
      <c r="I21" s="53">
        <v>0.25</v>
      </c>
      <c r="J21" s="16">
        <v>0.03</v>
      </c>
      <c r="K21" s="16">
        <f t="shared" si="0"/>
        <v>0.13</v>
      </c>
      <c r="L21" s="16">
        <f t="shared" si="1"/>
        <v>1000</v>
      </c>
      <c r="M21" s="16">
        <v>250</v>
      </c>
      <c r="N21" s="16">
        <f t="shared" si="2"/>
        <v>1250</v>
      </c>
    </row>
    <row r="22" spans="1:14" ht="30" customHeight="1" x14ac:dyDescent="0.4">
      <c r="A22" s="26">
        <v>12</v>
      </c>
      <c r="B22" s="13" t="s">
        <v>32</v>
      </c>
      <c r="C22" s="14" t="s">
        <v>21</v>
      </c>
      <c r="D22" s="15">
        <v>4000</v>
      </c>
      <c r="E22" s="15" t="s">
        <v>116</v>
      </c>
      <c r="F22" s="15">
        <v>67588</v>
      </c>
      <c r="G22" s="15" t="s">
        <v>142</v>
      </c>
      <c r="H22" s="16">
        <v>0.1</v>
      </c>
      <c r="I22" s="53">
        <v>0.25</v>
      </c>
      <c r="J22" s="16">
        <v>0.03</v>
      </c>
      <c r="K22" s="16">
        <f t="shared" si="0"/>
        <v>0.13</v>
      </c>
      <c r="L22" s="16">
        <f t="shared" si="1"/>
        <v>400</v>
      </c>
      <c r="M22" s="16">
        <v>100</v>
      </c>
      <c r="N22" s="16">
        <f t="shared" si="2"/>
        <v>500</v>
      </c>
    </row>
    <row r="23" spans="1:14" ht="30" customHeight="1" x14ac:dyDescent="0.4">
      <c r="A23" s="26">
        <v>13</v>
      </c>
      <c r="B23" s="13" t="s">
        <v>33</v>
      </c>
      <c r="C23" s="14" t="s">
        <v>21</v>
      </c>
      <c r="D23" s="15">
        <v>15000</v>
      </c>
      <c r="E23" s="15" t="s">
        <v>116</v>
      </c>
      <c r="F23" s="15">
        <v>66098</v>
      </c>
      <c r="G23" s="15" t="s">
        <v>142</v>
      </c>
      <c r="H23" s="16">
        <v>0.1</v>
      </c>
      <c r="I23" s="53">
        <v>0.25</v>
      </c>
      <c r="J23" s="16">
        <v>0.03</v>
      </c>
      <c r="K23" s="16">
        <f t="shared" si="0"/>
        <v>0.13</v>
      </c>
      <c r="L23" s="16">
        <f t="shared" si="1"/>
        <v>1500</v>
      </c>
      <c r="M23" s="16">
        <v>375</v>
      </c>
      <c r="N23" s="16">
        <f t="shared" si="2"/>
        <v>1875</v>
      </c>
    </row>
    <row r="24" spans="1:14" ht="30" customHeight="1" x14ac:dyDescent="0.4">
      <c r="A24" s="26">
        <v>14</v>
      </c>
      <c r="B24" s="13" t="s">
        <v>34</v>
      </c>
      <c r="C24" s="14" t="s">
        <v>21</v>
      </c>
      <c r="D24" s="15">
        <v>4000</v>
      </c>
      <c r="E24" s="15" t="s">
        <v>116</v>
      </c>
      <c r="F24" s="15">
        <v>67718</v>
      </c>
      <c r="G24" s="15" t="s">
        <v>142</v>
      </c>
      <c r="H24" s="16">
        <v>0.1</v>
      </c>
      <c r="I24" s="53">
        <v>0.25</v>
      </c>
      <c r="J24" s="16">
        <v>0.03</v>
      </c>
      <c r="K24" s="16">
        <f t="shared" si="0"/>
        <v>0.13</v>
      </c>
      <c r="L24" s="16">
        <f t="shared" si="1"/>
        <v>400</v>
      </c>
      <c r="M24" s="16">
        <v>100</v>
      </c>
      <c r="N24" s="16">
        <f t="shared" si="2"/>
        <v>500</v>
      </c>
    </row>
    <row r="25" spans="1:14" ht="30" customHeight="1" x14ac:dyDescent="0.4">
      <c r="A25" s="26">
        <v>15</v>
      </c>
      <c r="B25" s="13" t="s">
        <v>35</v>
      </c>
      <c r="C25" s="14" t="s">
        <v>21</v>
      </c>
      <c r="D25" s="15">
        <v>15000</v>
      </c>
      <c r="E25" s="15" t="s">
        <v>116</v>
      </c>
      <c r="F25" s="15">
        <v>66368</v>
      </c>
      <c r="G25" s="15" t="s">
        <v>142</v>
      </c>
      <c r="H25" s="16">
        <v>0.1</v>
      </c>
      <c r="I25" s="53">
        <v>0.25</v>
      </c>
      <c r="J25" s="16">
        <v>0.03</v>
      </c>
      <c r="K25" s="16">
        <f t="shared" si="0"/>
        <v>0.13</v>
      </c>
      <c r="L25" s="16">
        <f t="shared" si="1"/>
        <v>1500</v>
      </c>
      <c r="M25" s="16">
        <v>375</v>
      </c>
      <c r="N25" s="16">
        <f t="shared" si="2"/>
        <v>1875</v>
      </c>
    </row>
    <row r="26" spans="1:14" ht="30" customHeight="1" x14ac:dyDescent="0.4">
      <c r="A26" s="26">
        <v>16</v>
      </c>
      <c r="B26" s="13" t="s">
        <v>36</v>
      </c>
      <c r="C26" s="14" t="s">
        <v>21</v>
      </c>
      <c r="D26" s="15">
        <v>4000</v>
      </c>
      <c r="E26" s="15" t="s">
        <v>116</v>
      </c>
      <c r="F26" s="15">
        <v>66918</v>
      </c>
      <c r="G26" s="15" t="s">
        <v>142</v>
      </c>
      <c r="H26" s="16">
        <v>0.1</v>
      </c>
      <c r="I26" s="53">
        <v>0.25</v>
      </c>
      <c r="J26" s="16">
        <v>0.03</v>
      </c>
      <c r="K26" s="16">
        <f t="shared" si="0"/>
        <v>0.13</v>
      </c>
      <c r="L26" s="16">
        <f t="shared" si="1"/>
        <v>400</v>
      </c>
      <c r="M26" s="16">
        <v>100</v>
      </c>
      <c r="N26" s="16">
        <f t="shared" si="2"/>
        <v>500</v>
      </c>
    </row>
    <row r="27" spans="1:14" ht="30" customHeight="1" x14ac:dyDescent="0.4">
      <c r="A27" s="26">
        <v>17</v>
      </c>
      <c r="B27" s="13" t="s">
        <v>37</v>
      </c>
      <c r="C27" s="14" t="s">
        <v>21</v>
      </c>
      <c r="D27" s="15">
        <v>1000</v>
      </c>
      <c r="E27" s="15" t="s">
        <v>116</v>
      </c>
      <c r="F27" s="15">
        <v>68658</v>
      </c>
      <c r="G27" s="15" t="s">
        <v>142</v>
      </c>
      <c r="H27" s="16">
        <v>0.12</v>
      </c>
      <c r="I27" s="53">
        <v>0.25</v>
      </c>
      <c r="J27" s="16">
        <v>0.03</v>
      </c>
      <c r="K27" s="16">
        <f t="shared" si="0"/>
        <v>0.15</v>
      </c>
      <c r="L27" s="16">
        <f t="shared" si="1"/>
        <v>120</v>
      </c>
      <c r="M27" s="16">
        <v>30</v>
      </c>
      <c r="N27" s="16">
        <f t="shared" si="2"/>
        <v>150</v>
      </c>
    </row>
    <row r="28" spans="1:14" ht="30" customHeight="1" x14ac:dyDescent="0.4">
      <c r="A28" s="26">
        <v>18</v>
      </c>
      <c r="B28" s="13" t="s">
        <v>38</v>
      </c>
      <c r="C28" s="14" t="s">
        <v>21</v>
      </c>
      <c r="D28" s="15">
        <v>1000</v>
      </c>
      <c r="E28" s="15" t="s">
        <v>116</v>
      </c>
      <c r="F28" s="15">
        <v>67638</v>
      </c>
      <c r="G28" s="15" t="s">
        <v>142</v>
      </c>
      <c r="H28" s="16">
        <v>0.12</v>
      </c>
      <c r="I28" s="53">
        <v>0.25</v>
      </c>
      <c r="J28" s="16">
        <v>0.03</v>
      </c>
      <c r="K28" s="16">
        <f t="shared" si="0"/>
        <v>0.15</v>
      </c>
      <c r="L28" s="16">
        <f t="shared" si="1"/>
        <v>120</v>
      </c>
      <c r="M28" s="16">
        <v>30</v>
      </c>
      <c r="N28" s="16">
        <f t="shared" si="2"/>
        <v>150</v>
      </c>
    </row>
    <row r="29" spans="1:14" ht="30" customHeight="1" x14ac:dyDescent="0.4">
      <c r="A29" s="26">
        <v>19</v>
      </c>
      <c r="B29" s="13" t="s">
        <v>39</v>
      </c>
      <c r="C29" s="14" t="s">
        <v>21</v>
      </c>
      <c r="D29" s="15">
        <v>10000</v>
      </c>
      <c r="E29" s="15" t="s">
        <v>116</v>
      </c>
      <c r="F29" s="15">
        <v>66188</v>
      </c>
      <c r="G29" s="15" t="s">
        <v>142</v>
      </c>
      <c r="H29" s="16">
        <v>0.1</v>
      </c>
      <c r="I29" s="53">
        <v>0.25</v>
      </c>
      <c r="J29" s="16">
        <v>0.03</v>
      </c>
      <c r="K29" s="16">
        <f t="shared" si="0"/>
        <v>0.13</v>
      </c>
      <c r="L29" s="16">
        <f t="shared" si="1"/>
        <v>1000</v>
      </c>
      <c r="M29" s="16">
        <v>250</v>
      </c>
      <c r="N29" s="16">
        <f t="shared" si="2"/>
        <v>1250</v>
      </c>
    </row>
    <row r="30" spans="1:14" ht="30" customHeight="1" x14ac:dyDescent="0.4">
      <c r="A30" s="26">
        <v>20</v>
      </c>
      <c r="B30" s="13" t="s">
        <v>40</v>
      </c>
      <c r="C30" s="14" t="s">
        <v>21</v>
      </c>
      <c r="D30" s="15">
        <v>10000</v>
      </c>
      <c r="E30" s="15" t="s">
        <v>116</v>
      </c>
      <c r="F30" s="15">
        <v>66358</v>
      </c>
      <c r="G30" s="15" t="s">
        <v>142</v>
      </c>
      <c r="H30" s="16">
        <v>0.1</v>
      </c>
      <c r="I30" s="53">
        <v>0.25</v>
      </c>
      <c r="J30" s="16">
        <v>0.03</v>
      </c>
      <c r="K30" s="16">
        <f t="shared" si="0"/>
        <v>0.13</v>
      </c>
      <c r="L30" s="16">
        <f t="shared" si="1"/>
        <v>1000</v>
      </c>
      <c r="M30" s="16">
        <v>250</v>
      </c>
      <c r="N30" s="16">
        <f t="shared" si="2"/>
        <v>1250</v>
      </c>
    </row>
    <row r="31" spans="1:14" ht="30" customHeight="1" x14ac:dyDescent="0.4">
      <c r="A31" s="26">
        <v>21</v>
      </c>
      <c r="B31" s="13" t="s">
        <v>41</v>
      </c>
      <c r="C31" s="14" t="s">
        <v>21</v>
      </c>
      <c r="D31" s="15">
        <v>1000</v>
      </c>
      <c r="E31" s="15" t="s">
        <v>116</v>
      </c>
      <c r="F31" s="15">
        <v>66278</v>
      </c>
      <c r="G31" s="15" t="s">
        <v>142</v>
      </c>
      <c r="H31" s="16">
        <v>0.1</v>
      </c>
      <c r="I31" s="53">
        <v>0.25</v>
      </c>
      <c r="J31" s="16">
        <v>0.03</v>
      </c>
      <c r="K31" s="16">
        <f t="shared" si="0"/>
        <v>0.13</v>
      </c>
      <c r="L31" s="16">
        <f t="shared" si="1"/>
        <v>100</v>
      </c>
      <c r="M31" s="16">
        <v>25</v>
      </c>
      <c r="N31" s="16">
        <f t="shared" si="2"/>
        <v>125</v>
      </c>
    </row>
    <row r="32" spans="1:14" ht="30" customHeight="1" x14ac:dyDescent="0.4">
      <c r="A32" s="26">
        <v>22</v>
      </c>
      <c r="B32" s="13" t="s">
        <v>42</v>
      </c>
      <c r="C32" s="14" t="s">
        <v>21</v>
      </c>
      <c r="D32" s="15">
        <v>15000</v>
      </c>
      <c r="E32" s="15" t="s">
        <v>116</v>
      </c>
      <c r="F32" s="15">
        <v>68648</v>
      </c>
      <c r="G32" s="15" t="s">
        <v>142</v>
      </c>
      <c r="H32" s="16">
        <v>0.1</v>
      </c>
      <c r="I32" s="53">
        <v>0.25</v>
      </c>
      <c r="J32" s="16">
        <v>0.03</v>
      </c>
      <c r="K32" s="16">
        <f t="shared" si="0"/>
        <v>0.13</v>
      </c>
      <c r="L32" s="16">
        <f t="shared" si="1"/>
        <v>1500</v>
      </c>
      <c r="M32" s="16">
        <v>375</v>
      </c>
      <c r="N32" s="16">
        <f t="shared" si="2"/>
        <v>1875</v>
      </c>
    </row>
    <row r="33" spans="1:14" ht="30" customHeight="1" x14ac:dyDescent="0.4">
      <c r="A33" s="26">
        <v>23</v>
      </c>
      <c r="B33" s="13" t="s">
        <v>43</v>
      </c>
      <c r="C33" s="14" t="s">
        <v>21</v>
      </c>
      <c r="D33" s="15">
        <v>10000</v>
      </c>
      <c r="E33" s="15" t="s">
        <v>116</v>
      </c>
      <c r="F33" s="15">
        <v>66328</v>
      </c>
      <c r="G33" s="15" t="s">
        <v>142</v>
      </c>
      <c r="H33" s="16">
        <v>0.1</v>
      </c>
      <c r="I33" s="53">
        <v>0.25</v>
      </c>
      <c r="J33" s="16">
        <v>0.03</v>
      </c>
      <c r="K33" s="16">
        <f t="shared" si="0"/>
        <v>0.13</v>
      </c>
      <c r="L33" s="16">
        <f t="shared" si="1"/>
        <v>1000</v>
      </c>
      <c r="M33" s="16">
        <v>250</v>
      </c>
      <c r="N33" s="16">
        <f t="shared" si="2"/>
        <v>1250</v>
      </c>
    </row>
    <row r="34" spans="1:14" ht="30" customHeight="1" x14ac:dyDescent="0.4">
      <c r="A34" s="26">
        <v>24</v>
      </c>
      <c r="B34" s="13" t="s">
        <v>44</v>
      </c>
      <c r="C34" s="14" t="s">
        <v>21</v>
      </c>
      <c r="D34" s="15">
        <v>1000</v>
      </c>
      <c r="E34" s="15" t="s">
        <v>116</v>
      </c>
      <c r="F34" s="15">
        <v>67348</v>
      </c>
      <c r="G34" s="15" t="s">
        <v>142</v>
      </c>
      <c r="H34" s="16">
        <v>0.1</v>
      </c>
      <c r="I34" s="53">
        <v>0.25</v>
      </c>
      <c r="J34" s="16">
        <v>0.03</v>
      </c>
      <c r="K34" s="16">
        <f t="shared" si="0"/>
        <v>0.13</v>
      </c>
      <c r="L34" s="16">
        <f t="shared" si="1"/>
        <v>100</v>
      </c>
      <c r="M34" s="16">
        <v>25</v>
      </c>
      <c r="N34" s="16">
        <f t="shared" si="2"/>
        <v>125</v>
      </c>
    </row>
    <row r="35" spans="1:14" ht="30" customHeight="1" x14ac:dyDescent="0.4">
      <c r="A35" s="26">
        <v>25</v>
      </c>
      <c r="B35" s="13" t="s">
        <v>45</v>
      </c>
      <c r="C35" s="14" t="s">
        <v>21</v>
      </c>
      <c r="D35" s="15">
        <v>10000</v>
      </c>
      <c r="E35" s="15" t="s">
        <v>116</v>
      </c>
      <c r="F35" s="15">
        <v>67518</v>
      </c>
      <c r="G35" s="15" t="s">
        <v>142</v>
      </c>
      <c r="H35" s="16">
        <v>0.1</v>
      </c>
      <c r="I35" s="53">
        <v>0.25</v>
      </c>
      <c r="J35" s="16">
        <v>0.03</v>
      </c>
      <c r="K35" s="16">
        <f t="shared" si="0"/>
        <v>0.13</v>
      </c>
      <c r="L35" s="16">
        <f t="shared" si="1"/>
        <v>1000</v>
      </c>
      <c r="M35" s="16">
        <v>250</v>
      </c>
      <c r="N35" s="16">
        <f t="shared" si="2"/>
        <v>1250</v>
      </c>
    </row>
    <row r="36" spans="1:14" ht="30" customHeight="1" x14ac:dyDescent="0.4">
      <c r="A36" s="26">
        <v>26</v>
      </c>
      <c r="B36" s="13" t="s">
        <v>46</v>
      </c>
      <c r="C36" s="14" t="s">
        <v>21</v>
      </c>
      <c r="D36" s="15">
        <v>10000</v>
      </c>
      <c r="E36" s="15" t="s">
        <v>116</v>
      </c>
      <c r="F36" s="15">
        <v>66448</v>
      </c>
      <c r="G36" s="15" t="s">
        <v>142</v>
      </c>
      <c r="H36" s="16">
        <v>0.1</v>
      </c>
      <c r="I36" s="53">
        <v>0.25</v>
      </c>
      <c r="J36" s="16">
        <v>0.03</v>
      </c>
      <c r="K36" s="16">
        <f t="shared" si="0"/>
        <v>0.13</v>
      </c>
      <c r="L36" s="16">
        <f t="shared" si="1"/>
        <v>1000</v>
      </c>
      <c r="M36" s="16">
        <v>250</v>
      </c>
      <c r="N36" s="16">
        <f t="shared" si="2"/>
        <v>1250</v>
      </c>
    </row>
    <row r="37" spans="1:14" ht="30" customHeight="1" x14ac:dyDescent="0.4">
      <c r="A37" s="26">
        <v>27</v>
      </c>
      <c r="B37" s="13" t="s">
        <v>47</v>
      </c>
      <c r="C37" s="14" t="s">
        <v>21</v>
      </c>
      <c r="D37" s="15">
        <v>4000</v>
      </c>
      <c r="E37" s="15" t="s">
        <v>116</v>
      </c>
      <c r="F37" s="15">
        <v>66518</v>
      </c>
      <c r="G37" s="15" t="s">
        <v>142</v>
      </c>
      <c r="H37" s="16">
        <v>0.1</v>
      </c>
      <c r="I37" s="53">
        <v>0.25</v>
      </c>
      <c r="J37" s="16">
        <v>0.03</v>
      </c>
      <c r="K37" s="16">
        <f t="shared" si="0"/>
        <v>0.13</v>
      </c>
      <c r="L37" s="16">
        <f t="shared" si="1"/>
        <v>400</v>
      </c>
      <c r="M37" s="16">
        <v>100</v>
      </c>
      <c r="N37" s="16">
        <f t="shared" si="2"/>
        <v>500</v>
      </c>
    </row>
    <row r="38" spans="1:14" ht="30" customHeight="1" x14ac:dyDescent="0.4">
      <c r="A38" s="26">
        <v>28</v>
      </c>
      <c r="B38" s="13" t="s">
        <v>48</v>
      </c>
      <c r="C38" s="14" t="s">
        <v>21</v>
      </c>
      <c r="D38" s="15">
        <v>10000</v>
      </c>
      <c r="E38" s="15" t="s">
        <v>116</v>
      </c>
      <c r="F38" s="15">
        <v>66608</v>
      </c>
      <c r="G38" s="15" t="s">
        <v>142</v>
      </c>
      <c r="H38" s="16">
        <v>0.1</v>
      </c>
      <c r="I38" s="53">
        <v>0.25</v>
      </c>
      <c r="J38" s="16">
        <v>0.03</v>
      </c>
      <c r="K38" s="16">
        <f t="shared" si="0"/>
        <v>0.13</v>
      </c>
      <c r="L38" s="16">
        <f t="shared" si="1"/>
        <v>1000</v>
      </c>
      <c r="M38" s="16">
        <v>250</v>
      </c>
      <c r="N38" s="16">
        <f t="shared" si="2"/>
        <v>1250</v>
      </c>
    </row>
    <row r="39" spans="1:14" ht="30" customHeight="1" x14ac:dyDescent="0.4">
      <c r="A39" s="26">
        <v>29</v>
      </c>
      <c r="B39" s="13" t="s">
        <v>49</v>
      </c>
      <c r="C39" s="14" t="s">
        <v>21</v>
      </c>
      <c r="D39" s="15">
        <v>4000</v>
      </c>
      <c r="E39" s="15" t="s">
        <v>116</v>
      </c>
      <c r="F39" s="15">
        <v>67318</v>
      </c>
      <c r="G39" s="15" t="s">
        <v>142</v>
      </c>
      <c r="H39" s="16">
        <v>0.1</v>
      </c>
      <c r="I39" s="53">
        <v>0.25</v>
      </c>
      <c r="J39" s="16">
        <v>0.03</v>
      </c>
      <c r="K39" s="16">
        <f t="shared" si="0"/>
        <v>0.13</v>
      </c>
      <c r="L39" s="16">
        <f t="shared" si="1"/>
        <v>400</v>
      </c>
      <c r="M39" s="16">
        <v>100</v>
      </c>
      <c r="N39" s="16">
        <f t="shared" si="2"/>
        <v>500</v>
      </c>
    </row>
    <row r="40" spans="1:14" ht="30" customHeight="1" x14ac:dyDescent="0.4">
      <c r="A40" s="26">
        <v>30</v>
      </c>
      <c r="B40" s="13" t="s">
        <v>50</v>
      </c>
      <c r="C40" s="14" t="s">
        <v>21</v>
      </c>
      <c r="D40" s="15">
        <v>10000</v>
      </c>
      <c r="E40" s="15" t="s">
        <v>116</v>
      </c>
      <c r="F40" s="15">
        <v>66568</v>
      </c>
      <c r="G40" s="15" t="s">
        <v>142</v>
      </c>
      <c r="H40" s="16">
        <v>0.1</v>
      </c>
      <c r="I40" s="53">
        <v>0.25</v>
      </c>
      <c r="J40" s="16">
        <v>0.03</v>
      </c>
      <c r="K40" s="16">
        <f t="shared" si="0"/>
        <v>0.13</v>
      </c>
      <c r="L40" s="16">
        <f t="shared" si="1"/>
        <v>1000</v>
      </c>
      <c r="M40" s="16">
        <v>250</v>
      </c>
      <c r="N40" s="16">
        <f t="shared" si="2"/>
        <v>1250</v>
      </c>
    </row>
    <row r="41" spans="1:14" ht="30" customHeight="1" x14ac:dyDescent="0.4">
      <c r="A41" s="26">
        <v>31</v>
      </c>
      <c r="B41" s="13" t="s">
        <v>51</v>
      </c>
      <c r="C41" s="14" t="s">
        <v>21</v>
      </c>
      <c r="D41" s="15">
        <v>4000</v>
      </c>
      <c r="E41" s="15" t="s">
        <v>116</v>
      </c>
      <c r="F41" s="15">
        <v>66858</v>
      </c>
      <c r="G41" s="15" t="s">
        <v>142</v>
      </c>
      <c r="H41" s="16">
        <v>0.1</v>
      </c>
      <c r="I41" s="53">
        <v>0.25</v>
      </c>
      <c r="J41" s="16">
        <v>0.03</v>
      </c>
      <c r="K41" s="16">
        <f t="shared" si="0"/>
        <v>0.13</v>
      </c>
      <c r="L41" s="16">
        <f t="shared" si="1"/>
        <v>400</v>
      </c>
      <c r="M41" s="16">
        <v>100</v>
      </c>
      <c r="N41" s="16">
        <f t="shared" si="2"/>
        <v>500</v>
      </c>
    </row>
    <row r="42" spans="1:14" ht="30" customHeight="1" x14ac:dyDescent="0.4">
      <c r="A42" s="26">
        <v>32</v>
      </c>
      <c r="B42" s="13" t="s">
        <v>52</v>
      </c>
      <c r="C42" s="14" t="s">
        <v>21</v>
      </c>
      <c r="D42" s="15">
        <v>8000</v>
      </c>
      <c r="E42" s="15" t="s">
        <v>116</v>
      </c>
      <c r="F42" s="15">
        <v>67878</v>
      </c>
      <c r="G42" s="15" t="s">
        <v>142</v>
      </c>
      <c r="H42" s="16">
        <v>0.1</v>
      </c>
      <c r="I42" s="53">
        <v>0.25</v>
      </c>
      <c r="J42" s="16">
        <v>0.03</v>
      </c>
      <c r="K42" s="16">
        <f t="shared" si="0"/>
        <v>0.13</v>
      </c>
      <c r="L42" s="16">
        <f t="shared" si="1"/>
        <v>800</v>
      </c>
      <c r="M42" s="16">
        <v>200</v>
      </c>
      <c r="N42" s="16">
        <f t="shared" si="2"/>
        <v>1000</v>
      </c>
    </row>
    <row r="43" spans="1:14" ht="30" customHeight="1" x14ac:dyDescent="0.4">
      <c r="A43" s="26">
        <v>33</v>
      </c>
      <c r="B43" s="13" t="s">
        <v>53</v>
      </c>
      <c r="C43" s="14" t="s">
        <v>21</v>
      </c>
      <c r="D43" s="15">
        <v>10000</v>
      </c>
      <c r="E43" s="15" t="s">
        <v>116</v>
      </c>
      <c r="F43" s="15">
        <v>67048</v>
      </c>
      <c r="G43" s="15" t="s">
        <v>142</v>
      </c>
      <c r="H43" s="16">
        <v>0.1</v>
      </c>
      <c r="I43" s="53">
        <v>0.25</v>
      </c>
      <c r="J43" s="16">
        <v>0.03</v>
      </c>
      <c r="K43" s="16">
        <f t="shared" si="0"/>
        <v>0.13</v>
      </c>
      <c r="L43" s="16">
        <f t="shared" si="1"/>
        <v>1000</v>
      </c>
      <c r="M43" s="16">
        <v>250</v>
      </c>
      <c r="N43" s="16">
        <f t="shared" si="2"/>
        <v>1250</v>
      </c>
    </row>
    <row r="44" spans="1:14" ht="30" customHeight="1" x14ac:dyDescent="0.4">
      <c r="A44" s="26">
        <v>34</v>
      </c>
      <c r="B44" s="13" t="s">
        <v>54</v>
      </c>
      <c r="C44" s="14" t="s">
        <v>21</v>
      </c>
      <c r="D44" s="15">
        <v>1000</v>
      </c>
      <c r="E44" s="15" t="s">
        <v>116</v>
      </c>
      <c r="F44" s="15">
        <v>66728</v>
      </c>
      <c r="G44" s="15" t="s">
        <v>142</v>
      </c>
      <c r="H44" s="16">
        <v>0.12</v>
      </c>
      <c r="I44" s="53">
        <v>0.25</v>
      </c>
      <c r="J44" s="16">
        <v>0.03</v>
      </c>
      <c r="K44" s="16">
        <f t="shared" si="0"/>
        <v>0.15</v>
      </c>
      <c r="L44" s="16">
        <f t="shared" si="1"/>
        <v>120</v>
      </c>
      <c r="M44" s="16">
        <v>30</v>
      </c>
      <c r="N44" s="16">
        <f t="shared" si="2"/>
        <v>150</v>
      </c>
    </row>
    <row r="45" spans="1:14" ht="30" customHeight="1" x14ac:dyDescent="0.4">
      <c r="A45" s="26">
        <v>35</v>
      </c>
      <c r="B45" s="13" t="s">
        <v>55</v>
      </c>
      <c r="C45" s="14" t="s">
        <v>21</v>
      </c>
      <c r="D45" s="15">
        <v>6000</v>
      </c>
      <c r="E45" s="15" t="s">
        <v>116</v>
      </c>
      <c r="F45" s="15">
        <v>67098</v>
      </c>
      <c r="G45" s="15" t="s">
        <v>142</v>
      </c>
      <c r="H45" s="16">
        <v>0.1</v>
      </c>
      <c r="I45" s="53">
        <v>0.25</v>
      </c>
      <c r="J45" s="16">
        <v>0.03</v>
      </c>
      <c r="K45" s="16">
        <f t="shared" si="0"/>
        <v>0.13</v>
      </c>
      <c r="L45" s="16">
        <f t="shared" si="1"/>
        <v>600</v>
      </c>
      <c r="M45" s="16">
        <v>150</v>
      </c>
      <c r="N45" s="16">
        <f t="shared" si="2"/>
        <v>750</v>
      </c>
    </row>
    <row r="46" spans="1:14" ht="30" customHeight="1" x14ac:dyDescent="0.4">
      <c r="A46" s="26">
        <v>36</v>
      </c>
      <c r="B46" s="13" t="s">
        <v>56</v>
      </c>
      <c r="C46" s="14" t="s">
        <v>21</v>
      </c>
      <c r="D46" s="15">
        <v>4000</v>
      </c>
      <c r="E46" s="15" t="s">
        <v>116</v>
      </c>
      <c r="F46" s="15">
        <v>67078</v>
      </c>
      <c r="G46" s="15" t="s">
        <v>142</v>
      </c>
      <c r="H46" s="16">
        <v>0.15</v>
      </c>
      <c r="I46" s="53">
        <v>0.25</v>
      </c>
      <c r="J46" s="16">
        <v>0.04</v>
      </c>
      <c r="K46" s="16">
        <f t="shared" si="0"/>
        <v>0.19</v>
      </c>
      <c r="L46" s="16">
        <f t="shared" si="1"/>
        <v>600</v>
      </c>
      <c r="M46" s="16">
        <v>150</v>
      </c>
      <c r="N46" s="16">
        <f t="shared" si="2"/>
        <v>750</v>
      </c>
    </row>
    <row r="47" spans="1:14" ht="30" customHeight="1" x14ac:dyDescent="0.4">
      <c r="A47" s="26">
        <v>37</v>
      </c>
      <c r="B47" s="13" t="s">
        <v>57</v>
      </c>
      <c r="C47" s="14" t="s">
        <v>21</v>
      </c>
      <c r="D47" s="15">
        <v>8000</v>
      </c>
      <c r="E47" s="15" t="s">
        <v>116</v>
      </c>
      <c r="F47" s="15">
        <v>67328</v>
      </c>
      <c r="G47" s="15" t="s">
        <v>142</v>
      </c>
      <c r="H47" s="16">
        <v>0.1</v>
      </c>
      <c r="I47" s="53">
        <v>0.25</v>
      </c>
      <c r="J47" s="16">
        <v>0.03</v>
      </c>
      <c r="K47" s="16">
        <f t="shared" si="0"/>
        <v>0.13</v>
      </c>
      <c r="L47" s="16">
        <f t="shared" si="1"/>
        <v>800</v>
      </c>
      <c r="M47" s="16">
        <v>200</v>
      </c>
      <c r="N47" s="16">
        <f t="shared" si="2"/>
        <v>1000</v>
      </c>
    </row>
    <row r="48" spans="1:14" ht="30" customHeight="1" x14ac:dyDescent="0.4">
      <c r="A48" s="26">
        <v>38</v>
      </c>
      <c r="B48" s="13" t="s">
        <v>58</v>
      </c>
      <c r="C48" s="14" t="s">
        <v>21</v>
      </c>
      <c r="D48" s="15">
        <v>10000</v>
      </c>
      <c r="E48" s="15" t="s">
        <v>116</v>
      </c>
      <c r="F48" s="15">
        <v>66338</v>
      </c>
      <c r="G48" s="15" t="s">
        <v>142</v>
      </c>
      <c r="H48" s="16">
        <v>0.1</v>
      </c>
      <c r="I48" s="53">
        <v>0.25</v>
      </c>
      <c r="J48" s="16">
        <v>0.03</v>
      </c>
      <c r="K48" s="16">
        <f t="shared" si="0"/>
        <v>0.13</v>
      </c>
      <c r="L48" s="16">
        <f t="shared" si="1"/>
        <v>1000</v>
      </c>
      <c r="M48" s="16">
        <v>250</v>
      </c>
      <c r="N48" s="16">
        <f t="shared" si="2"/>
        <v>1250</v>
      </c>
    </row>
    <row r="49" spans="1:14" ht="30" customHeight="1" x14ac:dyDescent="0.4">
      <c r="A49" s="26">
        <v>39</v>
      </c>
      <c r="B49" s="13" t="s">
        <v>59</v>
      </c>
      <c r="C49" s="14" t="s">
        <v>21</v>
      </c>
      <c r="D49" s="15">
        <v>1000</v>
      </c>
      <c r="E49" s="15" t="s">
        <v>116</v>
      </c>
      <c r="F49" s="15">
        <v>56350</v>
      </c>
      <c r="G49" s="15" t="s">
        <v>144</v>
      </c>
      <c r="H49" s="16">
        <v>0.21</v>
      </c>
      <c r="I49" s="53">
        <v>0.25</v>
      </c>
      <c r="J49" s="16">
        <v>0.05</v>
      </c>
      <c r="K49" s="16">
        <f t="shared" si="0"/>
        <v>0.26</v>
      </c>
      <c r="L49" s="16">
        <f t="shared" si="1"/>
        <v>210</v>
      </c>
      <c r="M49" s="16">
        <v>52.5</v>
      </c>
      <c r="N49" s="16">
        <f t="shared" si="2"/>
        <v>262.5</v>
      </c>
    </row>
    <row r="50" spans="1:14" ht="30" customHeight="1" x14ac:dyDescent="0.4">
      <c r="A50" s="26">
        <v>40</v>
      </c>
      <c r="B50" s="13" t="s">
        <v>60</v>
      </c>
      <c r="C50" s="14" t="s">
        <v>21</v>
      </c>
      <c r="D50" s="15">
        <v>1000</v>
      </c>
      <c r="E50" s="15" t="s">
        <v>116</v>
      </c>
      <c r="F50" s="15">
        <v>68938</v>
      </c>
      <c r="G50" s="15" t="s">
        <v>142</v>
      </c>
      <c r="H50" s="16">
        <v>0.11</v>
      </c>
      <c r="I50" s="53">
        <v>0.25</v>
      </c>
      <c r="J50" s="16">
        <v>0.03</v>
      </c>
      <c r="K50" s="16">
        <f t="shared" si="0"/>
        <v>0.14000000000000001</v>
      </c>
      <c r="L50" s="16">
        <f t="shared" si="1"/>
        <v>110</v>
      </c>
      <c r="M50" s="16">
        <v>27.5</v>
      </c>
      <c r="N50" s="16">
        <f t="shared" si="2"/>
        <v>137.5</v>
      </c>
    </row>
    <row r="51" spans="1:14" ht="30" customHeight="1" x14ac:dyDescent="0.4">
      <c r="A51" s="26">
        <v>41</v>
      </c>
      <c r="B51" s="13" t="s">
        <v>61</v>
      </c>
      <c r="C51" s="14" t="s">
        <v>21</v>
      </c>
      <c r="D51" s="15">
        <v>1000</v>
      </c>
      <c r="E51" s="15" t="s">
        <v>116</v>
      </c>
      <c r="F51" s="15">
        <v>53852</v>
      </c>
      <c r="G51" s="15" t="s">
        <v>144</v>
      </c>
      <c r="H51" s="16">
        <v>0.28000000000000003</v>
      </c>
      <c r="I51" s="53">
        <v>0.25</v>
      </c>
      <c r="J51" s="16">
        <v>7.0000000000000007E-2</v>
      </c>
      <c r="K51" s="16">
        <f t="shared" si="0"/>
        <v>0.35000000000000003</v>
      </c>
      <c r="L51" s="16">
        <f t="shared" si="1"/>
        <v>280</v>
      </c>
      <c r="M51" s="16">
        <v>70</v>
      </c>
      <c r="N51" s="16">
        <f t="shared" si="2"/>
        <v>350</v>
      </c>
    </row>
    <row r="52" spans="1:14" ht="30" customHeight="1" x14ac:dyDescent="0.4">
      <c r="A52" s="26">
        <v>42</v>
      </c>
      <c r="B52" s="13" t="s">
        <v>62</v>
      </c>
      <c r="C52" s="14" t="s">
        <v>21</v>
      </c>
      <c r="D52" s="15">
        <v>1000</v>
      </c>
      <c r="E52" s="15" t="s">
        <v>116</v>
      </c>
      <c r="F52" s="52" t="s">
        <v>120</v>
      </c>
      <c r="G52" s="52" t="s">
        <v>142</v>
      </c>
      <c r="H52" s="16">
        <v>0.1</v>
      </c>
      <c r="I52" s="53">
        <v>0.25</v>
      </c>
      <c r="J52" s="16">
        <v>0.03</v>
      </c>
      <c r="K52" s="16">
        <f t="shared" si="0"/>
        <v>0.13</v>
      </c>
      <c r="L52" s="16">
        <f t="shared" si="1"/>
        <v>100</v>
      </c>
      <c r="M52" s="16">
        <v>25</v>
      </c>
      <c r="N52" s="16">
        <f t="shared" si="2"/>
        <v>125</v>
      </c>
    </row>
    <row r="53" spans="1:14" ht="30" customHeight="1" x14ac:dyDescent="0.4">
      <c r="A53" s="26">
        <v>43</v>
      </c>
      <c r="B53" s="13" t="s">
        <v>63</v>
      </c>
      <c r="C53" s="14" t="s">
        <v>21</v>
      </c>
      <c r="D53" s="15">
        <v>1000</v>
      </c>
      <c r="E53" s="15" t="s">
        <v>116</v>
      </c>
      <c r="F53" s="52" t="s">
        <v>121</v>
      </c>
      <c r="G53" s="52" t="s">
        <v>142</v>
      </c>
      <c r="H53" s="16">
        <v>0.11</v>
      </c>
      <c r="I53" s="53">
        <v>0.25</v>
      </c>
      <c r="J53" s="16">
        <v>0.03</v>
      </c>
      <c r="K53" s="16">
        <f t="shared" si="0"/>
        <v>0.14000000000000001</v>
      </c>
      <c r="L53" s="16">
        <f t="shared" si="1"/>
        <v>110</v>
      </c>
      <c r="M53" s="16">
        <v>27.5</v>
      </c>
      <c r="N53" s="16">
        <f t="shared" si="2"/>
        <v>137.5</v>
      </c>
    </row>
    <row r="54" spans="1:14" ht="30" customHeight="1" x14ac:dyDescent="0.4">
      <c r="A54" s="26">
        <v>44</v>
      </c>
      <c r="B54" s="13" t="s">
        <v>64</v>
      </c>
      <c r="C54" s="14" t="s">
        <v>21</v>
      </c>
      <c r="D54" s="15">
        <v>10000</v>
      </c>
      <c r="E54" s="15" t="s">
        <v>116</v>
      </c>
      <c r="F54" s="52" t="s">
        <v>122</v>
      </c>
      <c r="G54" s="52" t="s">
        <v>142</v>
      </c>
      <c r="H54" s="16">
        <v>0.1</v>
      </c>
      <c r="I54" s="53">
        <v>0.25</v>
      </c>
      <c r="J54" s="16">
        <v>0.03</v>
      </c>
      <c r="K54" s="16">
        <f t="shared" si="0"/>
        <v>0.13</v>
      </c>
      <c r="L54" s="16">
        <f t="shared" si="1"/>
        <v>1000</v>
      </c>
      <c r="M54" s="16">
        <v>250</v>
      </c>
      <c r="N54" s="16">
        <f t="shared" si="2"/>
        <v>1250</v>
      </c>
    </row>
    <row r="55" spans="1:14" ht="30" customHeight="1" x14ac:dyDescent="0.4">
      <c r="A55" s="26">
        <v>45</v>
      </c>
      <c r="B55" s="13" t="s">
        <v>65</v>
      </c>
      <c r="C55" s="14" t="s">
        <v>21</v>
      </c>
      <c r="D55" s="15">
        <v>1000</v>
      </c>
      <c r="E55" s="15" t="s">
        <v>116</v>
      </c>
      <c r="F55" s="52" t="s">
        <v>123</v>
      </c>
      <c r="G55" s="52" t="s">
        <v>142</v>
      </c>
      <c r="H55" s="16">
        <v>0.1</v>
      </c>
      <c r="I55" s="53">
        <v>0.25</v>
      </c>
      <c r="J55" s="16">
        <v>0.03</v>
      </c>
      <c r="K55" s="16">
        <f t="shared" si="0"/>
        <v>0.13</v>
      </c>
      <c r="L55" s="16">
        <f t="shared" si="1"/>
        <v>100</v>
      </c>
      <c r="M55" s="16">
        <v>25</v>
      </c>
      <c r="N55" s="16">
        <f t="shared" si="2"/>
        <v>125</v>
      </c>
    </row>
    <row r="56" spans="1:14" ht="30" customHeight="1" x14ac:dyDescent="0.4">
      <c r="A56" s="26">
        <v>46</v>
      </c>
      <c r="B56" s="13" t="s">
        <v>66</v>
      </c>
      <c r="C56" s="14" t="s">
        <v>21</v>
      </c>
      <c r="D56" s="15">
        <v>15000</v>
      </c>
      <c r="E56" s="15" t="s">
        <v>116</v>
      </c>
      <c r="F56" s="52" t="s">
        <v>124</v>
      </c>
      <c r="G56" s="52" t="s">
        <v>142</v>
      </c>
      <c r="H56" s="16">
        <v>0.1</v>
      </c>
      <c r="I56" s="53">
        <v>0.25</v>
      </c>
      <c r="J56" s="16">
        <v>0.03</v>
      </c>
      <c r="K56" s="16">
        <f t="shared" si="0"/>
        <v>0.13</v>
      </c>
      <c r="L56" s="16">
        <f t="shared" si="1"/>
        <v>1500</v>
      </c>
      <c r="M56" s="16">
        <v>375</v>
      </c>
      <c r="N56" s="16">
        <f t="shared" si="2"/>
        <v>1875</v>
      </c>
    </row>
    <row r="57" spans="1:14" ht="30" customHeight="1" x14ac:dyDescent="0.4">
      <c r="A57" s="26">
        <v>47</v>
      </c>
      <c r="B57" s="13" t="s">
        <v>67</v>
      </c>
      <c r="C57" s="14" t="s">
        <v>21</v>
      </c>
      <c r="D57" s="15">
        <v>8000</v>
      </c>
      <c r="E57" s="15" t="s">
        <v>116</v>
      </c>
      <c r="F57" s="52" t="s">
        <v>125</v>
      </c>
      <c r="G57" s="52" t="s">
        <v>142</v>
      </c>
      <c r="H57" s="16">
        <v>0.1</v>
      </c>
      <c r="I57" s="53">
        <v>0.25</v>
      </c>
      <c r="J57" s="16">
        <v>0.03</v>
      </c>
      <c r="K57" s="16">
        <f t="shared" si="0"/>
        <v>0.13</v>
      </c>
      <c r="L57" s="16">
        <f t="shared" si="1"/>
        <v>800</v>
      </c>
      <c r="M57" s="16">
        <v>200</v>
      </c>
      <c r="N57" s="16">
        <f t="shared" si="2"/>
        <v>1000</v>
      </c>
    </row>
    <row r="58" spans="1:14" ht="30" customHeight="1" x14ac:dyDescent="0.4">
      <c r="A58" s="26">
        <v>48</v>
      </c>
      <c r="B58" s="13" t="s">
        <v>68</v>
      </c>
      <c r="C58" s="14" t="s">
        <v>21</v>
      </c>
      <c r="D58" s="15">
        <v>1000</v>
      </c>
      <c r="E58" s="15" t="s">
        <v>116</v>
      </c>
      <c r="F58" s="52" t="s">
        <v>126</v>
      </c>
      <c r="G58" s="52" t="s">
        <v>142</v>
      </c>
      <c r="H58" s="16">
        <v>0.12</v>
      </c>
      <c r="I58" s="53">
        <v>0.25</v>
      </c>
      <c r="J58" s="16">
        <v>0.03</v>
      </c>
      <c r="K58" s="16">
        <f t="shared" si="0"/>
        <v>0.15</v>
      </c>
      <c r="L58" s="16">
        <f t="shared" si="1"/>
        <v>120</v>
      </c>
      <c r="M58" s="16">
        <v>30</v>
      </c>
      <c r="N58" s="16">
        <f t="shared" si="2"/>
        <v>150</v>
      </c>
    </row>
    <row r="59" spans="1:14" ht="30" customHeight="1" x14ac:dyDescent="0.4">
      <c r="A59" s="26">
        <v>49</v>
      </c>
      <c r="B59" s="13" t="s">
        <v>69</v>
      </c>
      <c r="C59" s="14" t="s">
        <v>21</v>
      </c>
      <c r="D59" s="15">
        <v>4000</v>
      </c>
      <c r="E59" s="15" t="s">
        <v>116</v>
      </c>
      <c r="F59" s="52" t="s">
        <v>127</v>
      </c>
      <c r="G59" s="52" t="s">
        <v>142</v>
      </c>
      <c r="H59" s="16">
        <v>0.1</v>
      </c>
      <c r="I59" s="53">
        <v>0.25</v>
      </c>
      <c r="J59" s="16">
        <v>0.03</v>
      </c>
      <c r="K59" s="16">
        <f t="shared" si="0"/>
        <v>0.13</v>
      </c>
      <c r="L59" s="16">
        <f t="shared" si="1"/>
        <v>400</v>
      </c>
      <c r="M59" s="16">
        <v>100</v>
      </c>
      <c r="N59" s="16">
        <f t="shared" si="2"/>
        <v>500</v>
      </c>
    </row>
    <row r="60" spans="1:14" ht="30" customHeight="1" x14ac:dyDescent="0.4">
      <c r="A60" s="26">
        <v>50</v>
      </c>
      <c r="B60" s="13" t="s">
        <v>70</v>
      </c>
      <c r="C60" s="14" t="s">
        <v>21</v>
      </c>
      <c r="D60" s="15">
        <v>6000</v>
      </c>
      <c r="E60" s="15" t="s">
        <v>116</v>
      </c>
      <c r="F60" s="52" t="s">
        <v>128</v>
      </c>
      <c r="G60" s="52" t="s">
        <v>142</v>
      </c>
      <c r="H60" s="16">
        <v>0.1</v>
      </c>
      <c r="I60" s="53">
        <v>0.25</v>
      </c>
      <c r="J60" s="16">
        <v>0.03</v>
      </c>
      <c r="K60" s="16">
        <f t="shared" si="0"/>
        <v>0.13</v>
      </c>
      <c r="L60" s="16">
        <f t="shared" si="1"/>
        <v>600</v>
      </c>
      <c r="M60" s="16">
        <v>150</v>
      </c>
      <c r="N60" s="16">
        <f t="shared" si="2"/>
        <v>750</v>
      </c>
    </row>
    <row r="61" spans="1:14" ht="30" customHeight="1" x14ac:dyDescent="0.4">
      <c r="A61" s="26">
        <v>51</v>
      </c>
      <c r="B61" s="13" t="s">
        <v>71</v>
      </c>
      <c r="C61" s="14" t="s">
        <v>21</v>
      </c>
      <c r="D61" s="15">
        <v>6000</v>
      </c>
      <c r="E61" s="15" t="s">
        <v>116</v>
      </c>
      <c r="F61" s="52" t="s">
        <v>129</v>
      </c>
      <c r="G61" s="52" t="s">
        <v>142</v>
      </c>
      <c r="H61" s="16">
        <v>0.1</v>
      </c>
      <c r="I61" s="53">
        <v>0.25</v>
      </c>
      <c r="J61" s="16">
        <v>0.03</v>
      </c>
      <c r="K61" s="16">
        <f t="shared" si="0"/>
        <v>0.13</v>
      </c>
      <c r="L61" s="16">
        <f t="shared" si="1"/>
        <v>600</v>
      </c>
      <c r="M61" s="16">
        <v>150</v>
      </c>
      <c r="N61" s="16">
        <f t="shared" si="2"/>
        <v>750</v>
      </c>
    </row>
    <row r="62" spans="1:14" ht="30" customHeight="1" x14ac:dyDescent="0.4">
      <c r="A62" s="26">
        <v>52</v>
      </c>
      <c r="B62" s="13" t="s">
        <v>72</v>
      </c>
      <c r="C62" s="14" t="s">
        <v>21</v>
      </c>
      <c r="D62" s="15">
        <v>2000</v>
      </c>
      <c r="E62" s="15" t="s">
        <v>116</v>
      </c>
      <c r="F62" s="52" t="s">
        <v>130</v>
      </c>
      <c r="G62" s="52" t="s">
        <v>142</v>
      </c>
      <c r="H62" s="16">
        <v>0.1</v>
      </c>
      <c r="I62" s="53">
        <v>0.25</v>
      </c>
      <c r="J62" s="16">
        <v>0.03</v>
      </c>
      <c r="K62" s="16">
        <f t="shared" si="0"/>
        <v>0.13</v>
      </c>
      <c r="L62" s="16">
        <f t="shared" si="1"/>
        <v>200</v>
      </c>
      <c r="M62" s="16">
        <v>50</v>
      </c>
      <c r="N62" s="16">
        <f t="shared" si="2"/>
        <v>250</v>
      </c>
    </row>
    <row r="63" spans="1:14" ht="30" customHeight="1" x14ac:dyDescent="0.4">
      <c r="A63" s="26">
        <v>53</v>
      </c>
      <c r="B63" s="13" t="s">
        <v>73</v>
      </c>
      <c r="C63" s="14" t="s">
        <v>21</v>
      </c>
      <c r="D63" s="15">
        <v>1000</v>
      </c>
      <c r="E63" s="15" t="s">
        <v>116</v>
      </c>
      <c r="F63" s="52" t="s">
        <v>131</v>
      </c>
      <c r="G63" s="52" t="s">
        <v>142</v>
      </c>
      <c r="H63" s="16">
        <v>0.11</v>
      </c>
      <c r="I63" s="53">
        <v>0.25</v>
      </c>
      <c r="J63" s="16">
        <v>0.03</v>
      </c>
      <c r="K63" s="16">
        <f t="shared" si="0"/>
        <v>0.14000000000000001</v>
      </c>
      <c r="L63" s="16">
        <f t="shared" si="1"/>
        <v>110</v>
      </c>
      <c r="M63" s="16">
        <v>27.5</v>
      </c>
      <c r="N63" s="16">
        <f t="shared" si="2"/>
        <v>137.5</v>
      </c>
    </row>
    <row r="64" spans="1:14" ht="30" customHeight="1" x14ac:dyDescent="0.4">
      <c r="A64" s="26">
        <v>54</v>
      </c>
      <c r="B64" s="13" t="s">
        <v>74</v>
      </c>
      <c r="C64" s="14" t="s">
        <v>21</v>
      </c>
      <c r="D64" s="15">
        <v>15000</v>
      </c>
      <c r="E64" s="15" t="s">
        <v>116</v>
      </c>
      <c r="F64" s="52" t="s">
        <v>132</v>
      </c>
      <c r="G64" s="52" t="s">
        <v>142</v>
      </c>
      <c r="H64" s="16">
        <v>0.1</v>
      </c>
      <c r="I64" s="53">
        <v>0.25</v>
      </c>
      <c r="J64" s="16">
        <v>0.03</v>
      </c>
      <c r="K64" s="16">
        <f t="shared" si="0"/>
        <v>0.13</v>
      </c>
      <c r="L64" s="16">
        <f t="shared" si="1"/>
        <v>1500</v>
      </c>
      <c r="M64" s="16">
        <v>375</v>
      </c>
      <c r="N64" s="16">
        <f t="shared" si="2"/>
        <v>1875</v>
      </c>
    </row>
    <row r="65" spans="1:14" ht="30" customHeight="1" x14ac:dyDescent="0.4">
      <c r="A65" s="26">
        <v>55</v>
      </c>
      <c r="B65" s="13" t="s">
        <v>75</v>
      </c>
      <c r="C65" s="14" t="s">
        <v>21</v>
      </c>
      <c r="D65" s="15">
        <v>4000</v>
      </c>
      <c r="E65" s="15" t="s">
        <v>116</v>
      </c>
      <c r="F65" s="52" t="s">
        <v>133</v>
      </c>
      <c r="G65" s="52" t="s">
        <v>142</v>
      </c>
      <c r="H65" s="16">
        <v>0.1</v>
      </c>
      <c r="I65" s="53">
        <v>0.25</v>
      </c>
      <c r="J65" s="16">
        <v>0.03</v>
      </c>
      <c r="K65" s="16">
        <f t="shared" si="0"/>
        <v>0.13</v>
      </c>
      <c r="L65" s="16">
        <f t="shared" si="1"/>
        <v>400</v>
      </c>
      <c r="M65" s="16">
        <v>100</v>
      </c>
      <c r="N65" s="16">
        <f t="shared" si="2"/>
        <v>500</v>
      </c>
    </row>
    <row r="66" spans="1:14" ht="30" customHeight="1" x14ac:dyDescent="0.4">
      <c r="A66" s="26">
        <v>56</v>
      </c>
      <c r="B66" s="13" t="s">
        <v>76</v>
      </c>
      <c r="C66" s="14" t="s">
        <v>21</v>
      </c>
      <c r="D66" s="15">
        <v>1000</v>
      </c>
      <c r="E66" s="15" t="s">
        <v>116</v>
      </c>
      <c r="F66" s="52" t="s">
        <v>134</v>
      </c>
      <c r="G66" s="52" t="s">
        <v>142</v>
      </c>
      <c r="H66" s="16">
        <v>0.12</v>
      </c>
      <c r="I66" s="53">
        <v>0.25</v>
      </c>
      <c r="J66" s="16">
        <v>0.03</v>
      </c>
      <c r="K66" s="16">
        <f t="shared" si="0"/>
        <v>0.15</v>
      </c>
      <c r="L66" s="16">
        <f t="shared" si="1"/>
        <v>120</v>
      </c>
      <c r="M66" s="16">
        <v>30</v>
      </c>
      <c r="N66" s="16">
        <f t="shared" si="2"/>
        <v>150</v>
      </c>
    </row>
    <row r="67" spans="1:14" ht="30" customHeight="1" x14ac:dyDescent="0.4">
      <c r="A67" s="26">
        <v>57</v>
      </c>
      <c r="B67" s="13" t="s">
        <v>77</v>
      </c>
      <c r="C67" s="14" t="s">
        <v>21</v>
      </c>
      <c r="D67" s="15">
        <v>1000</v>
      </c>
      <c r="E67" s="15" t="s">
        <v>116</v>
      </c>
      <c r="F67" s="52" t="s">
        <v>135</v>
      </c>
      <c r="G67" s="52" t="s">
        <v>142</v>
      </c>
      <c r="H67" s="16">
        <v>0.12</v>
      </c>
      <c r="I67" s="53">
        <v>0.25</v>
      </c>
      <c r="J67" s="16">
        <v>0.03</v>
      </c>
      <c r="K67" s="16">
        <f t="shared" si="0"/>
        <v>0.15</v>
      </c>
      <c r="L67" s="16">
        <f t="shared" si="1"/>
        <v>120</v>
      </c>
      <c r="M67" s="16">
        <v>30</v>
      </c>
      <c r="N67" s="16">
        <f t="shared" si="2"/>
        <v>150</v>
      </c>
    </row>
    <row r="68" spans="1:14" ht="30" customHeight="1" x14ac:dyDescent="0.4">
      <c r="A68" s="26">
        <v>58</v>
      </c>
      <c r="B68" s="13" t="s">
        <v>78</v>
      </c>
      <c r="C68" s="14" t="s">
        <v>21</v>
      </c>
      <c r="D68" s="15">
        <v>1000</v>
      </c>
      <c r="E68" s="15" t="s">
        <v>116</v>
      </c>
      <c r="F68" s="52" t="s">
        <v>136</v>
      </c>
      <c r="G68" s="52" t="s">
        <v>142</v>
      </c>
      <c r="H68" s="16">
        <v>0.12</v>
      </c>
      <c r="I68" s="53">
        <v>0.25</v>
      </c>
      <c r="J68" s="16">
        <v>0.03</v>
      </c>
      <c r="K68" s="16">
        <f t="shared" si="0"/>
        <v>0.15</v>
      </c>
      <c r="L68" s="16">
        <f t="shared" si="1"/>
        <v>120</v>
      </c>
      <c r="M68" s="16">
        <v>30</v>
      </c>
      <c r="N68" s="16">
        <f t="shared" si="2"/>
        <v>150</v>
      </c>
    </row>
    <row r="69" spans="1:14" ht="30" customHeight="1" x14ac:dyDescent="0.4">
      <c r="A69" s="26">
        <v>59</v>
      </c>
      <c r="B69" s="13" t="s">
        <v>79</v>
      </c>
      <c r="C69" s="14" t="s">
        <v>21</v>
      </c>
      <c r="D69" s="15">
        <v>3000</v>
      </c>
      <c r="E69" s="15" t="s">
        <v>116</v>
      </c>
      <c r="F69" s="52" t="s">
        <v>137</v>
      </c>
      <c r="G69" s="52" t="s">
        <v>142</v>
      </c>
      <c r="H69" s="16">
        <v>0.28999999999999998</v>
      </c>
      <c r="I69" s="53">
        <v>0.25</v>
      </c>
      <c r="J69" s="16">
        <v>7.0000000000000007E-2</v>
      </c>
      <c r="K69" s="16">
        <f t="shared" si="0"/>
        <v>0.36</v>
      </c>
      <c r="L69" s="16">
        <f t="shared" si="1"/>
        <v>869.99999999999989</v>
      </c>
      <c r="M69" s="16">
        <v>217.5</v>
      </c>
      <c r="N69" s="16">
        <f t="shared" si="2"/>
        <v>1087.5</v>
      </c>
    </row>
    <row r="70" spans="1:14" ht="30" customHeight="1" x14ac:dyDescent="0.4">
      <c r="A70" s="26">
        <v>60</v>
      </c>
      <c r="B70" s="13" t="s">
        <v>80</v>
      </c>
      <c r="C70" s="14" t="s">
        <v>21</v>
      </c>
      <c r="D70" s="15">
        <v>4000</v>
      </c>
      <c r="E70" s="15" t="s">
        <v>116</v>
      </c>
      <c r="F70" s="52" t="s">
        <v>138</v>
      </c>
      <c r="G70" s="52" t="s">
        <v>142</v>
      </c>
      <c r="H70" s="16">
        <v>0.12</v>
      </c>
      <c r="I70" s="53">
        <v>0.25</v>
      </c>
      <c r="J70" s="16">
        <v>0.03</v>
      </c>
      <c r="K70" s="16">
        <f t="shared" si="0"/>
        <v>0.15</v>
      </c>
      <c r="L70" s="16">
        <f t="shared" si="1"/>
        <v>480</v>
      </c>
      <c r="M70" s="16">
        <v>120</v>
      </c>
      <c r="N70" s="16">
        <f t="shared" si="2"/>
        <v>600</v>
      </c>
    </row>
    <row r="71" spans="1:14" ht="30" customHeight="1" x14ac:dyDescent="0.4">
      <c r="A71" s="26">
        <v>61</v>
      </c>
      <c r="B71" s="13" t="s">
        <v>81</v>
      </c>
      <c r="C71" s="14" t="s">
        <v>21</v>
      </c>
      <c r="D71" s="15">
        <v>4000</v>
      </c>
      <c r="E71" s="15" t="s">
        <v>116</v>
      </c>
      <c r="F71" s="52" t="s">
        <v>139</v>
      </c>
      <c r="G71" s="52" t="s">
        <v>142</v>
      </c>
      <c r="H71" s="16">
        <v>0.12</v>
      </c>
      <c r="I71" s="53">
        <v>0.25</v>
      </c>
      <c r="J71" s="16">
        <v>0.03</v>
      </c>
      <c r="K71" s="16">
        <f t="shared" si="0"/>
        <v>0.15</v>
      </c>
      <c r="L71" s="16">
        <f t="shared" si="1"/>
        <v>480</v>
      </c>
      <c r="M71" s="16">
        <v>120</v>
      </c>
      <c r="N71" s="16">
        <f t="shared" si="2"/>
        <v>600</v>
      </c>
    </row>
    <row r="72" spans="1:14" ht="30" customHeight="1" x14ac:dyDescent="0.4">
      <c r="A72" s="26">
        <v>62</v>
      </c>
      <c r="B72" s="13" t="s">
        <v>82</v>
      </c>
      <c r="C72" s="14" t="s">
        <v>21</v>
      </c>
      <c r="D72" s="15">
        <v>10000</v>
      </c>
      <c r="E72" s="15" t="s">
        <v>116</v>
      </c>
      <c r="F72" s="52" t="s">
        <v>140</v>
      </c>
      <c r="G72" s="52" t="s">
        <v>142</v>
      </c>
      <c r="H72" s="16">
        <v>0.1</v>
      </c>
      <c r="I72" s="53">
        <v>0.25</v>
      </c>
      <c r="J72" s="16">
        <v>0.03</v>
      </c>
      <c r="K72" s="16">
        <f t="shared" si="0"/>
        <v>0.13</v>
      </c>
      <c r="L72" s="16">
        <f t="shared" si="1"/>
        <v>1000</v>
      </c>
      <c r="M72" s="16">
        <v>250</v>
      </c>
      <c r="N72" s="16">
        <f t="shared" si="2"/>
        <v>1250</v>
      </c>
    </row>
    <row r="73" spans="1:14" ht="30" customHeight="1" x14ac:dyDescent="0.4">
      <c r="A73" s="26">
        <v>63</v>
      </c>
      <c r="B73" s="13" t="s">
        <v>83</v>
      </c>
      <c r="C73" s="14" t="s">
        <v>21</v>
      </c>
      <c r="D73" s="15">
        <v>1000</v>
      </c>
      <c r="E73" s="15" t="s">
        <v>116</v>
      </c>
      <c r="F73" s="52" t="s">
        <v>141</v>
      </c>
      <c r="G73" s="52" t="s">
        <v>142</v>
      </c>
      <c r="H73" s="16">
        <v>0.14000000000000001</v>
      </c>
      <c r="I73" s="53">
        <v>0.25</v>
      </c>
      <c r="J73" s="16">
        <v>0.04</v>
      </c>
      <c r="K73" s="16">
        <f t="shared" si="0"/>
        <v>0.18000000000000002</v>
      </c>
      <c r="L73" s="16">
        <f t="shared" si="1"/>
        <v>140</v>
      </c>
      <c r="M73" s="16">
        <v>35</v>
      </c>
      <c r="N73" s="16">
        <f t="shared" si="2"/>
        <v>175</v>
      </c>
    </row>
    <row r="74" spans="1:14" ht="30" customHeight="1" x14ac:dyDescent="0.4">
      <c r="A74" s="17"/>
      <c r="B74" s="48" t="s">
        <v>84</v>
      </c>
      <c r="C74" s="49"/>
      <c r="D74" s="49"/>
      <c r="E74" s="49"/>
      <c r="F74" s="49"/>
      <c r="G74" s="49"/>
      <c r="H74" s="49"/>
      <c r="I74" s="49"/>
      <c r="J74" s="49"/>
      <c r="K74" s="49"/>
      <c r="L74" s="50"/>
      <c r="M74" s="54">
        <f>SUM(L11:L73)</f>
        <v>37605</v>
      </c>
      <c r="N74" s="51"/>
    </row>
    <row r="75" spans="1:14" ht="30" customHeight="1" x14ac:dyDescent="0.4">
      <c r="A75" s="17"/>
      <c r="B75" s="48" t="s">
        <v>85</v>
      </c>
      <c r="C75" s="49"/>
      <c r="D75" s="49"/>
      <c r="E75" s="49"/>
      <c r="F75" s="49"/>
      <c r="G75" s="49"/>
      <c r="H75" s="49"/>
      <c r="I75" s="49"/>
      <c r="J75" s="49"/>
      <c r="K75" s="49"/>
      <c r="L75" s="50"/>
      <c r="M75" s="54">
        <f>SUM(N11:N73)</f>
        <v>47006.25</v>
      </c>
      <c r="N75" s="51"/>
    </row>
    <row r="78" spans="1:14" ht="60.75" customHeight="1" x14ac:dyDescent="0.4">
      <c r="A78" s="32" t="s">
        <v>115</v>
      </c>
      <c r="B78" s="33"/>
      <c r="C78" s="33"/>
      <c r="D78" s="34"/>
    </row>
    <row r="79" spans="1:14" ht="21.6" thickBot="1" x14ac:dyDescent="0.45">
      <c r="A79"/>
      <c r="B79"/>
      <c r="C79"/>
      <c r="D79"/>
    </row>
    <row r="80" spans="1:14" ht="21.6" customHeight="1" thickBot="1" x14ac:dyDescent="0.45">
      <c r="A80" s="35" t="s">
        <v>110</v>
      </c>
      <c r="B80" s="36" t="s">
        <v>109</v>
      </c>
      <c r="C80" s="36" t="s">
        <v>113</v>
      </c>
      <c r="D80" s="37"/>
    </row>
    <row r="81" spans="1:4" ht="42" customHeight="1" thickBot="1" x14ac:dyDescent="0.45">
      <c r="A81" s="35"/>
      <c r="B81" s="36"/>
      <c r="C81" s="36"/>
      <c r="D81" s="37"/>
    </row>
    <row r="82" spans="1:4" ht="69" x14ac:dyDescent="0.4">
      <c r="A82" s="27" t="s">
        <v>108</v>
      </c>
      <c r="B82" s="21" t="s">
        <v>107</v>
      </c>
      <c r="C82" s="55" t="s">
        <v>145</v>
      </c>
      <c r="D82" s="56" t="s">
        <v>146</v>
      </c>
    </row>
    <row r="83" spans="1:4" ht="69" x14ac:dyDescent="0.4">
      <c r="A83" s="28" t="s">
        <v>106</v>
      </c>
      <c r="B83" s="19" t="s">
        <v>105</v>
      </c>
      <c r="C83" s="55" t="s">
        <v>145</v>
      </c>
      <c r="D83" s="57" t="s">
        <v>147</v>
      </c>
    </row>
    <row r="84" spans="1:4" x14ac:dyDescent="0.4">
      <c r="A84" s="28" t="s">
        <v>104</v>
      </c>
      <c r="B84" s="19" t="s">
        <v>103</v>
      </c>
      <c r="C84" s="55" t="s">
        <v>145</v>
      </c>
      <c r="D84" s="29" t="s">
        <v>148</v>
      </c>
    </row>
    <row r="85" spans="1:4" ht="69" x14ac:dyDescent="0.4">
      <c r="A85" s="28" t="s">
        <v>102</v>
      </c>
      <c r="B85" s="19" t="s">
        <v>101</v>
      </c>
      <c r="C85" s="55" t="s">
        <v>145</v>
      </c>
      <c r="D85" s="57" t="s">
        <v>147</v>
      </c>
    </row>
    <row r="86" spans="1:4" x14ac:dyDescent="0.4">
      <c r="A86" s="28" t="s">
        <v>100</v>
      </c>
      <c r="B86" s="19" t="s">
        <v>99</v>
      </c>
      <c r="C86" s="55" t="s">
        <v>145</v>
      </c>
      <c r="D86" s="29" t="s">
        <v>148</v>
      </c>
    </row>
    <row r="87" spans="1:4" ht="69" x14ac:dyDescent="0.4">
      <c r="A87" s="28" t="s">
        <v>98</v>
      </c>
      <c r="B87" s="19" t="s">
        <v>97</v>
      </c>
      <c r="C87" s="55" t="s">
        <v>145</v>
      </c>
      <c r="D87" s="57" t="s">
        <v>147</v>
      </c>
    </row>
    <row r="88" spans="1:4" ht="69" x14ac:dyDescent="0.4">
      <c r="A88" s="28" t="s">
        <v>96</v>
      </c>
      <c r="B88" s="20" t="s">
        <v>95</v>
      </c>
      <c r="C88" s="55" t="s">
        <v>145</v>
      </c>
      <c r="D88" s="57" t="s">
        <v>149</v>
      </c>
    </row>
    <row r="89" spans="1:4" ht="69" x14ac:dyDescent="0.4">
      <c r="A89" s="28" t="s">
        <v>94</v>
      </c>
      <c r="B89" s="19" t="s">
        <v>93</v>
      </c>
      <c r="C89" s="55" t="s">
        <v>145</v>
      </c>
      <c r="D89" s="57" t="s">
        <v>147</v>
      </c>
    </row>
    <row r="90" spans="1:4" ht="69" x14ac:dyDescent="0.4">
      <c r="A90" s="28" t="s">
        <v>92</v>
      </c>
      <c r="B90" s="19" t="s">
        <v>91</v>
      </c>
      <c r="C90" s="55" t="s">
        <v>145</v>
      </c>
      <c r="D90" s="57" t="s">
        <v>149</v>
      </c>
    </row>
    <row r="91" spans="1:4" ht="69" x14ac:dyDescent="0.4">
      <c r="A91" s="28" t="s">
        <v>90</v>
      </c>
      <c r="B91" s="19" t="s">
        <v>89</v>
      </c>
      <c r="C91" s="55" t="s">
        <v>145</v>
      </c>
      <c r="D91" s="58" t="s">
        <v>149</v>
      </c>
    </row>
    <row r="92" spans="1:4" ht="21.6" thickBot="1" x14ac:dyDescent="0.45">
      <c r="A92" s="30" t="s">
        <v>88</v>
      </c>
      <c r="B92" s="31" t="s">
        <v>87</v>
      </c>
      <c r="C92" s="55" t="s">
        <v>145</v>
      </c>
      <c r="D92" s="59" t="s">
        <v>148</v>
      </c>
    </row>
    <row r="93" spans="1:4" x14ac:dyDescent="0.4">
      <c r="A93"/>
      <c r="B93"/>
      <c r="C93"/>
      <c r="D93"/>
    </row>
    <row r="94" spans="1:4" x14ac:dyDescent="0.4">
      <c r="A94" s="38" t="s">
        <v>86</v>
      </c>
      <c r="B94" s="39"/>
      <c r="C94" s="39"/>
      <c r="D94" s="40"/>
    </row>
    <row r="95" spans="1:4" x14ac:dyDescent="0.4">
      <c r="A95" s="41"/>
      <c r="B95" s="42"/>
      <c r="C95" s="42"/>
      <c r="D95" s="43"/>
    </row>
    <row r="96" spans="1:4" x14ac:dyDescent="0.4">
      <c r="A96" s="41"/>
      <c r="B96" s="42"/>
      <c r="C96" s="42"/>
      <c r="D96" s="43"/>
    </row>
    <row r="97" spans="1:4" x14ac:dyDescent="0.4">
      <c r="A97" s="41"/>
      <c r="B97" s="42"/>
      <c r="C97" s="42"/>
      <c r="D97" s="43"/>
    </row>
    <row r="98" spans="1:4" ht="7.5" customHeight="1" x14ac:dyDescent="0.4">
      <c r="A98" s="44"/>
      <c r="B98" s="45"/>
      <c r="C98" s="45"/>
      <c r="D98" s="46"/>
    </row>
  </sheetData>
  <protectedRanges>
    <protectedRange sqref="F9" name="Range1_2_2_1_1_1_2"/>
  </protectedRanges>
  <mergeCells count="10">
    <mergeCell ref="A6:N6"/>
    <mergeCell ref="B74:L74"/>
    <mergeCell ref="M74:N74"/>
    <mergeCell ref="B75:L75"/>
    <mergeCell ref="M75:N75"/>
    <mergeCell ref="A78:D78"/>
    <mergeCell ref="A80:A81"/>
    <mergeCell ref="B80:B81"/>
    <mergeCell ref="C80:D81"/>
    <mergeCell ref="A94:D98"/>
  </mergeCells>
  <pageMargins left="0.7" right="0.7" top="0.75" bottom="0.75" header="0.3" footer="0.3"/>
  <pageSetup paperSize="9" scale="29" orientation="landscape" r:id="rId1"/>
  <colBreaks count="1" manualBreakCount="1">
    <brk id="14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Grupa 3</vt:lpstr>
      <vt:lpstr>'TROŠKOVNIK Grupa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Ana Plodinec</cp:lastModifiedBy>
  <dcterms:created xsi:type="dcterms:W3CDTF">2023-06-27T17:34:43Z</dcterms:created>
  <dcterms:modified xsi:type="dcterms:W3CDTF">2023-10-02T09:42:53Z</dcterms:modified>
</cp:coreProperties>
</file>