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Tenders\TENDERI 2023\NACIONALNI TENDERI\HZJZ_Reag, testovi i ostali potr.mat. za mikro za zd.ustanove u RH\Upload ponuda\G30 Rebro i Infektivna\"/>
    </mc:Choice>
  </mc:AlternateContent>
  <bookViews>
    <workbookView xWindow="2250" yWindow="2250" windowWidth="21600" windowHeight="12360"/>
  </bookViews>
  <sheets>
    <sheet name="TROŠKOVNIK Grupa 30" sheetId="1" r:id="rId1"/>
  </sheets>
  <definedNames>
    <definedName name="_xlnm.Print_Area" localSheetId="0">'TROŠKOVNIK Grupa 30'!$A$2:$N$21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1" l="1"/>
  <c r="M11" i="1"/>
  <c r="L11" i="1"/>
  <c r="K11" i="1"/>
  <c r="M21" i="1"/>
  <c r="M20" i="1"/>
  <c r="J13" i="1"/>
  <c r="K13" i="1" s="1"/>
  <c r="L13" i="1"/>
  <c r="M13" i="1"/>
  <c r="N13" i="1"/>
  <c r="J14" i="1"/>
  <c r="K14" i="1"/>
  <c r="L14" i="1"/>
  <c r="M14" i="1"/>
  <c r="N14" i="1" s="1"/>
  <c r="J15" i="1"/>
  <c r="K15" i="1"/>
  <c r="L15" i="1"/>
  <c r="M15" i="1"/>
  <c r="N15" i="1"/>
  <c r="J16" i="1"/>
  <c r="K16" i="1"/>
  <c r="L16" i="1"/>
  <c r="M16" i="1"/>
  <c r="N16" i="1"/>
  <c r="J17" i="1"/>
  <c r="K17" i="1"/>
  <c r="L17" i="1"/>
  <c r="M17" i="1"/>
  <c r="N17" i="1"/>
  <c r="J18" i="1"/>
  <c r="K18" i="1"/>
  <c r="L18" i="1"/>
  <c r="M18" i="1" s="1"/>
  <c r="N18" i="1" s="1"/>
  <c r="J19" i="1"/>
  <c r="K19" i="1"/>
  <c r="L19" i="1"/>
  <c r="M19" i="1" s="1"/>
  <c r="N19" i="1" s="1"/>
  <c r="J12" i="1"/>
  <c r="K12" i="1" s="1"/>
  <c r="L12" i="1"/>
  <c r="M12" i="1" s="1"/>
  <c r="N12" i="1" s="1"/>
  <c r="J11" i="1"/>
</calcChain>
</file>

<file path=xl/sharedStrings.xml><?xml version="1.0" encoding="utf-8"?>
<sst xmlns="http://schemas.openxmlformats.org/spreadsheetml/2006/main" count="66" uniqueCount="52">
  <si>
    <t>HRVATSKI ZAVOD ZA JAVNO ZDRAVSTVO, Zagreb, Rockefellerova 7</t>
  </si>
  <si>
    <t xml:space="preserve">
</t>
  </si>
  <si>
    <t>ZAJEDNIČKA JAVNA NABAVA ZA POTREBE ZDRAVSTEVNIH USTANOVA REPUBLIKE HRVATSKE</t>
  </si>
  <si>
    <t>REAGENSI, TESTOVI I POTROŠNI MATERIJAL ZA MIKROBIOLOGIJU</t>
  </si>
  <si>
    <t>Evidencijski broj nabave: EVV-ZN 03/23</t>
  </si>
  <si>
    <t>REDNI
BROJ</t>
  </si>
  <si>
    <t>NAZIV I OPIS PREDMETA NABAVE</t>
  </si>
  <si>
    <t>JEDINICA
MJERE</t>
  </si>
  <si>
    <t>OKVIRNA DVOGODIŠNJA KOLIČINA</t>
  </si>
  <si>
    <t>PROIZVOĐAČ- ZEMLJA PORIJEKLA</t>
  </si>
  <si>
    <t>ŠIFRA/
KATALOŠKI BROJ PROIZVOĐAČA</t>
  </si>
  <si>
    <t>ORIGINALNO PAKIRANJE</t>
  </si>
  <si>
    <t>JEDINIČNA CIJENA  BEZ 
PDV-a (EUR)</t>
  </si>
  <si>
    <t>STOPA        PDV-a
(%)</t>
  </si>
  <si>
    <t xml:space="preserve"> IZNOS   PDV-a (EUR)</t>
  </si>
  <si>
    <t>JEDINIČNA CIJENA  S PDV-om (EUR)</t>
  </si>
  <si>
    <t>UKUPNA
CIJENA STAVKE BEZ PDV-a (EUR)</t>
  </si>
  <si>
    <t>UKUPAN IZNOS   PDV-a (EUR)</t>
  </si>
  <si>
    <t>UKUPNA
CIJENA STAVKE S    PDV-om (EUR)</t>
  </si>
  <si>
    <t>MagNA Pure 24 Total NA Isolation Kit</t>
  </si>
  <si>
    <t>pak</t>
  </si>
  <si>
    <t>MagNA Pure 24 Processing Cartridge</t>
  </si>
  <si>
    <t>MagNA Pure 24 Tip Park/Piercing Tool</t>
  </si>
  <si>
    <t>MagNA Pure Filter Tips (1000 ul)</t>
  </si>
  <si>
    <t>MagNA Pure Sealing Foil</t>
  </si>
  <si>
    <t>FrameStrip with flat caps-High profile</t>
  </si>
  <si>
    <t>MagNA Pure Tube 2.0mL</t>
  </si>
  <si>
    <t>Tip CORE TIPS with Filter, 50µl</t>
  </si>
  <si>
    <t>MagNA Pure Bacterial Lysis Buffer</t>
  </si>
  <si>
    <t>UKUPNO ZA GRUPU PREDMETA NABAVE 30 BROJKAMA BEZ PDV-a:</t>
  </si>
  <si>
    <t>UKUPNO ZA GRUPU PREDMETA NABAVE 30 BROJKAMA S PDV-om:</t>
  </si>
  <si>
    <t>12=4*8</t>
  </si>
  <si>
    <t>14=12+13</t>
  </si>
  <si>
    <t xml:space="preserve">GRUPA PREDMETA NABAVE 30 . POTROŠNI MATERIJAL ZA AUTOMATSKU IZOLACIJU NUKLEINSKIH KISELINA (DNA/RNA) za uređaj kao Magna Pure 24 ili jednakovrijedno
</t>
  </si>
  <si>
    <t xml:space="preserve">Napomena: </t>
  </si>
  <si>
    <t xml:space="preserve">Ponuđeni kit za izolaciju i potrošni materijal moraju biti kompatibilni s uređajem Magna Pure 24. Ponuda na obrascu mora biti cjelovita, te obuhvatiti sve navedena artikle. </t>
  </si>
  <si>
    <t>Ponuditelj je dužan osigurati kompletan servis uređaja, neprekidno napajanje, povezivanje sa LIS-om, te sve druge robe/usluge koje su potrebne za kontinuiran i nesmetan rad uređaja.</t>
  </si>
  <si>
    <t>Uređaji se traže na korištenje za vrijeme trajanja okvirnog sporazuma, odnosno do završetka sljedećeg postupka javne nabave za isti predmet nabave.</t>
  </si>
  <si>
    <t>Uređaj za korištenje ne traži se za KBC Rijeka.</t>
  </si>
  <si>
    <t>TROŠKOVNIK IZMJENA - Grupa 30 . POTROŠNI MATERIJAL ZA AUTOMATSKU IZOLACIJU NUKLEINSKIH KISELINA (DNA/RNA) za uređaj kao Magna Pure 24 ili jednakovrijedno</t>
  </si>
  <si>
    <t>Roche Molecular Systems, Inc., SAD</t>
  </si>
  <si>
    <t>96 izolacija</t>
  </si>
  <si>
    <t>48 kom</t>
  </si>
  <si>
    <t>48/50 kom</t>
  </si>
  <si>
    <t>40x96 kom</t>
  </si>
  <si>
    <t>Roche Diagnostics GmbH, Njemačka</t>
  </si>
  <si>
    <t>100 kom</t>
  </si>
  <si>
    <t>300 kom</t>
  </si>
  <si>
    <t>10x35 kom</t>
  </si>
  <si>
    <t>Hamilton Bonaduz AG, Švicarska</t>
  </si>
  <si>
    <t>60x96 kom</t>
  </si>
  <si>
    <t>20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</si>
</sst>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14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/>
    </xf>
    <xf numFmtId="164" fontId="1" fillId="0" borderId="1" xfId="1" applyNumberFormat="1" applyFont="1" applyFill="1" applyBorder="1" applyAlignment="1" applyProtection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4" borderId="3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0" fontId="2" fillId="4" borderId="5" xfId="0" applyFont="1" applyFill="1" applyBorder="1" applyAlignment="1">
      <alignment horizontal="right"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1333500</xdr:colOff>
      <xdr:row>21</xdr:row>
      <xdr:rowOff>0</xdr:rowOff>
    </xdr:from>
    <xdr:to>
      <xdr:col>1</xdr:col>
      <xdr:colOff>1409700</xdr:colOff>
      <xdr:row>22</xdr:row>
      <xdr:rowOff>11430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D67B602-9F65-45ED-A4D7-6C8385C2452B}"/>
            </a:ext>
          </a:extLst>
        </xdr:cNvPr>
        <xdr:cNvSpPr txBox="1">
          <a:spLocks noChangeArrowheads="1"/>
        </xdr:cNvSpPr>
      </xdr:nvSpPr>
      <xdr:spPr bwMode="auto">
        <a:xfrm>
          <a:off x="1914525" y="129444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1333500</xdr:colOff>
      <xdr:row>21</xdr:row>
      <xdr:rowOff>0</xdr:rowOff>
    </xdr:from>
    <xdr:ext cx="76200" cy="20002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F6981CEF-C4FC-4A88-B55C-797545DF9AED}"/>
            </a:ext>
          </a:extLst>
        </xdr:cNvPr>
        <xdr:cNvSpPr txBox="1">
          <a:spLocks noChangeArrowheads="1"/>
        </xdr:cNvSpPr>
      </xdr:nvSpPr>
      <xdr:spPr bwMode="auto">
        <a:xfrm>
          <a:off x="1914525" y="12944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21</xdr:row>
      <xdr:rowOff>0</xdr:rowOff>
    </xdr:from>
    <xdr:ext cx="76200" cy="20193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F3ABDDD7-628B-4961-B6D8-388D44463608}"/>
            </a:ext>
          </a:extLst>
        </xdr:cNvPr>
        <xdr:cNvSpPr txBox="1">
          <a:spLocks noChangeArrowheads="1"/>
        </xdr:cNvSpPr>
      </xdr:nvSpPr>
      <xdr:spPr bwMode="auto">
        <a:xfrm>
          <a:off x="1914525" y="129444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21</xdr:row>
      <xdr:rowOff>0</xdr:rowOff>
    </xdr:from>
    <xdr:ext cx="76200" cy="20002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64C7AE2B-F666-4211-A3A7-2230CE5D682C}"/>
            </a:ext>
          </a:extLst>
        </xdr:cNvPr>
        <xdr:cNvSpPr txBox="1">
          <a:spLocks noChangeArrowheads="1"/>
        </xdr:cNvSpPr>
      </xdr:nvSpPr>
      <xdr:spPr bwMode="auto">
        <a:xfrm>
          <a:off x="1914525" y="12944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21</xdr:row>
      <xdr:rowOff>0</xdr:rowOff>
    </xdr:from>
    <xdr:ext cx="76200" cy="20193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A648710D-AA34-4051-A2F6-8C86A87655B8}"/>
            </a:ext>
          </a:extLst>
        </xdr:cNvPr>
        <xdr:cNvSpPr txBox="1">
          <a:spLocks noChangeArrowheads="1"/>
        </xdr:cNvSpPr>
      </xdr:nvSpPr>
      <xdr:spPr bwMode="auto">
        <a:xfrm>
          <a:off x="1914525" y="129444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21</xdr:row>
      <xdr:rowOff>0</xdr:rowOff>
    </xdr:from>
    <xdr:ext cx="76200" cy="20002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8E453F8B-6360-4200-91D9-CF03E22F7C09}"/>
            </a:ext>
          </a:extLst>
        </xdr:cNvPr>
        <xdr:cNvSpPr txBox="1">
          <a:spLocks noChangeArrowheads="1"/>
        </xdr:cNvSpPr>
      </xdr:nvSpPr>
      <xdr:spPr bwMode="auto">
        <a:xfrm>
          <a:off x="1914525" y="12944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21</xdr:row>
      <xdr:rowOff>0</xdr:rowOff>
    </xdr:from>
    <xdr:ext cx="76200" cy="20193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F89D9A70-F73C-46C7-8352-1AB16CDE9941}"/>
            </a:ext>
          </a:extLst>
        </xdr:cNvPr>
        <xdr:cNvSpPr txBox="1">
          <a:spLocks noChangeArrowheads="1"/>
        </xdr:cNvSpPr>
      </xdr:nvSpPr>
      <xdr:spPr bwMode="auto">
        <a:xfrm>
          <a:off x="1914525" y="129444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21</xdr:row>
      <xdr:rowOff>0</xdr:rowOff>
    </xdr:from>
    <xdr:ext cx="76200" cy="20002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B461A0A0-6201-4938-BF61-C9004A2AED47}"/>
            </a:ext>
          </a:extLst>
        </xdr:cNvPr>
        <xdr:cNvSpPr txBox="1">
          <a:spLocks noChangeArrowheads="1"/>
        </xdr:cNvSpPr>
      </xdr:nvSpPr>
      <xdr:spPr bwMode="auto">
        <a:xfrm>
          <a:off x="1914525" y="12944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21</xdr:row>
      <xdr:rowOff>0</xdr:rowOff>
    </xdr:from>
    <xdr:ext cx="76200" cy="20193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2F8C7426-D256-4216-81BD-A5DD57B545B0}"/>
            </a:ext>
          </a:extLst>
        </xdr:cNvPr>
        <xdr:cNvSpPr txBox="1">
          <a:spLocks noChangeArrowheads="1"/>
        </xdr:cNvSpPr>
      </xdr:nvSpPr>
      <xdr:spPr bwMode="auto">
        <a:xfrm>
          <a:off x="1914525" y="129444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21</xdr:row>
      <xdr:rowOff>0</xdr:rowOff>
    </xdr:from>
    <xdr:ext cx="76200" cy="20002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1B509F3D-407E-41B1-B648-7954A1F114EE}"/>
            </a:ext>
          </a:extLst>
        </xdr:cNvPr>
        <xdr:cNvSpPr txBox="1">
          <a:spLocks noChangeArrowheads="1"/>
        </xdr:cNvSpPr>
      </xdr:nvSpPr>
      <xdr:spPr bwMode="auto">
        <a:xfrm>
          <a:off x="1914525" y="12944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21</xdr:row>
      <xdr:rowOff>0</xdr:rowOff>
    </xdr:from>
    <xdr:ext cx="76200" cy="20193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C95C2705-26DE-4A4B-90EA-384A568250EB}"/>
            </a:ext>
          </a:extLst>
        </xdr:cNvPr>
        <xdr:cNvSpPr txBox="1">
          <a:spLocks noChangeArrowheads="1"/>
        </xdr:cNvSpPr>
      </xdr:nvSpPr>
      <xdr:spPr bwMode="auto">
        <a:xfrm>
          <a:off x="1914525" y="129444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21</xdr:row>
      <xdr:rowOff>0</xdr:rowOff>
    </xdr:from>
    <xdr:ext cx="76200" cy="20002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A44F789F-BA2F-4156-A42B-DBCD69E0882C}"/>
            </a:ext>
          </a:extLst>
        </xdr:cNvPr>
        <xdr:cNvSpPr txBox="1">
          <a:spLocks noChangeArrowheads="1"/>
        </xdr:cNvSpPr>
      </xdr:nvSpPr>
      <xdr:spPr bwMode="auto">
        <a:xfrm>
          <a:off x="1914525" y="12944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21</xdr:row>
      <xdr:rowOff>0</xdr:rowOff>
    </xdr:from>
    <xdr:ext cx="76200" cy="20193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3A43FB76-7CAE-4D3B-8562-A1C779B23CDB}"/>
            </a:ext>
          </a:extLst>
        </xdr:cNvPr>
        <xdr:cNvSpPr txBox="1">
          <a:spLocks noChangeArrowheads="1"/>
        </xdr:cNvSpPr>
      </xdr:nvSpPr>
      <xdr:spPr bwMode="auto">
        <a:xfrm>
          <a:off x="1914525" y="129444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21</xdr:row>
      <xdr:rowOff>0</xdr:rowOff>
    </xdr:from>
    <xdr:ext cx="76200" cy="20002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3FC9A84D-E560-4212-AEBF-7D655855F843}"/>
            </a:ext>
          </a:extLst>
        </xdr:cNvPr>
        <xdr:cNvSpPr txBox="1">
          <a:spLocks noChangeArrowheads="1"/>
        </xdr:cNvSpPr>
      </xdr:nvSpPr>
      <xdr:spPr bwMode="auto">
        <a:xfrm>
          <a:off x="1914525" y="12944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21</xdr:row>
      <xdr:rowOff>0</xdr:rowOff>
    </xdr:from>
    <xdr:ext cx="76200" cy="20193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923EEBC9-BB2B-430D-A602-F9F3B8D10C5C}"/>
            </a:ext>
          </a:extLst>
        </xdr:cNvPr>
        <xdr:cNvSpPr txBox="1">
          <a:spLocks noChangeArrowheads="1"/>
        </xdr:cNvSpPr>
      </xdr:nvSpPr>
      <xdr:spPr bwMode="auto">
        <a:xfrm>
          <a:off x="1914525" y="129444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21</xdr:row>
      <xdr:rowOff>0</xdr:rowOff>
    </xdr:from>
    <xdr:ext cx="76200" cy="20002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E40122CF-EAF9-42C6-AEB6-0F53FFCE7F88}"/>
            </a:ext>
          </a:extLst>
        </xdr:cNvPr>
        <xdr:cNvSpPr txBox="1">
          <a:spLocks noChangeArrowheads="1"/>
        </xdr:cNvSpPr>
      </xdr:nvSpPr>
      <xdr:spPr bwMode="auto">
        <a:xfrm>
          <a:off x="1914525" y="12944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21</xdr:row>
      <xdr:rowOff>0</xdr:rowOff>
    </xdr:from>
    <xdr:ext cx="76200" cy="20193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BA29CD54-B97A-4E51-8E8F-FE66388651E7}"/>
            </a:ext>
          </a:extLst>
        </xdr:cNvPr>
        <xdr:cNvSpPr txBox="1">
          <a:spLocks noChangeArrowheads="1"/>
        </xdr:cNvSpPr>
      </xdr:nvSpPr>
      <xdr:spPr bwMode="auto">
        <a:xfrm>
          <a:off x="1914525" y="129444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21</xdr:row>
      <xdr:rowOff>0</xdr:rowOff>
    </xdr:from>
    <xdr:ext cx="76200" cy="20002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FA273DAF-C41D-48D4-905F-D74E55D03B9E}"/>
            </a:ext>
          </a:extLst>
        </xdr:cNvPr>
        <xdr:cNvSpPr txBox="1">
          <a:spLocks noChangeArrowheads="1"/>
        </xdr:cNvSpPr>
      </xdr:nvSpPr>
      <xdr:spPr bwMode="auto">
        <a:xfrm>
          <a:off x="1914525" y="12944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O28"/>
  <sheetViews>
    <sheetView tabSelected="1" topLeftCell="A19" zoomScale="96" zoomScaleNormal="96" zoomScaleSheetLayoutView="50" workbookViewId="0">
      <selection activeCell="C16" sqref="C16"/>
    </sheetView>
  </sheetViews>
  <sheetFormatPr defaultColWidth="9.1796875" defaultRowHeight="14.5" x14ac:dyDescent="0.35"/>
  <cols>
    <col min="1" max="1" width="8.7265625" style="1" customWidth="1"/>
    <col min="2" max="2" width="70.7265625" style="19" customWidth="1"/>
    <col min="3" max="4" width="11.453125" style="1" customWidth="1"/>
    <col min="5" max="5" width="33.1796875" style="1" bestFit="1" customWidth="1"/>
    <col min="6" max="6" width="12.453125" style="1" bestFit="1" customWidth="1"/>
    <col min="7" max="7" width="11.1796875" style="1" bestFit="1" customWidth="1"/>
    <col min="8" max="14" width="11.453125" style="1" customWidth="1"/>
    <col min="15" max="16384" width="9.1796875" style="6"/>
  </cols>
  <sheetData>
    <row r="2" spans="1:15" s="4" customFormat="1" ht="20.149999999999999" customHeight="1" x14ac:dyDescent="0.35">
      <c r="A2" s="1"/>
      <c r="B2" s="2" t="s">
        <v>0</v>
      </c>
      <c r="C2" s="3" t="s">
        <v>1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s="4" customFormat="1" ht="20.149999999999999" customHeight="1" x14ac:dyDescent="0.35">
      <c r="A3" s="1"/>
      <c r="B3" s="2" t="s">
        <v>2</v>
      </c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s="4" customFormat="1" ht="20.149999999999999" customHeight="1" x14ac:dyDescent="0.35">
      <c r="A4" s="1"/>
      <c r="B4" s="2" t="s">
        <v>3</v>
      </c>
      <c r="C4" s="3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5" s="4" customFormat="1" ht="20.149999999999999" customHeight="1" x14ac:dyDescent="0.35">
      <c r="A5" s="1"/>
      <c r="B5" s="5" t="s">
        <v>4</v>
      </c>
      <c r="C5" s="3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5" ht="41.25" customHeight="1" x14ac:dyDescent="0.35">
      <c r="A6" s="29" t="s">
        <v>39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5" x14ac:dyDescent="0.35">
      <c r="A7" s="7"/>
      <c r="B7" s="8"/>
      <c r="C7" s="7"/>
      <c r="D7" s="7"/>
      <c r="E7" s="7"/>
      <c r="F7" s="7"/>
      <c r="G7" s="7"/>
    </row>
    <row r="8" spans="1:15" ht="80.150000000000006" customHeight="1" x14ac:dyDescent="0.35">
      <c r="A8" s="9" t="s">
        <v>5</v>
      </c>
      <c r="B8" s="9" t="s">
        <v>6</v>
      </c>
      <c r="C8" s="9" t="s">
        <v>7</v>
      </c>
      <c r="D8" s="9" t="s">
        <v>8</v>
      </c>
      <c r="E8" s="9" t="s">
        <v>9</v>
      </c>
      <c r="F8" s="9" t="s">
        <v>10</v>
      </c>
      <c r="G8" s="9" t="s">
        <v>11</v>
      </c>
      <c r="H8" s="9" t="s">
        <v>12</v>
      </c>
      <c r="I8" s="9" t="s">
        <v>13</v>
      </c>
      <c r="J8" s="9" t="s">
        <v>14</v>
      </c>
      <c r="K8" s="9" t="s">
        <v>15</v>
      </c>
      <c r="L8" s="9" t="s">
        <v>16</v>
      </c>
      <c r="M8" s="9" t="s">
        <v>17</v>
      </c>
      <c r="N8" s="9" t="s">
        <v>18</v>
      </c>
    </row>
    <row r="9" spans="1:15" s="24" customFormat="1" ht="10" customHeight="1" x14ac:dyDescent="0.45">
      <c r="A9" s="20">
        <v>1</v>
      </c>
      <c r="B9" s="21">
        <v>2</v>
      </c>
      <c r="C9" s="20">
        <v>3</v>
      </c>
      <c r="D9" s="20">
        <v>4</v>
      </c>
      <c r="E9" s="20">
        <v>5</v>
      </c>
      <c r="F9" s="22">
        <v>6</v>
      </c>
      <c r="G9" s="20">
        <v>7</v>
      </c>
      <c r="H9" s="20">
        <v>8</v>
      </c>
      <c r="I9" s="20">
        <v>9</v>
      </c>
      <c r="J9" s="20">
        <v>10</v>
      </c>
      <c r="K9" s="23">
        <v>11</v>
      </c>
      <c r="L9" s="20" t="s">
        <v>31</v>
      </c>
      <c r="M9" s="20">
        <v>13</v>
      </c>
      <c r="N9" s="20" t="s">
        <v>32</v>
      </c>
    </row>
    <row r="10" spans="1:15" ht="102" customHeight="1" x14ac:dyDescent="0.35">
      <c r="A10" s="10"/>
      <c r="B10" s="11" t="s">
        <v>33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5" s="4" customFormat="1" ht="30" customHeight="1" x14ac:dyDescent="0.35">
      <c r="A11" s="25">
        <v>1</v>
      </c>
      <c r="B11" s="12" t="s">
        <v>19</v>
      </c>
      <c r="C11" s="13" t="s">
        <v>20</v>
      </c>
      <c r="D11" s="27">
        <v>188</v>
      </c>
      <c r="E11" s="14" t="s">
        <v>40</v>
      </c>
      <c r="F11" s="28">
        <v>7658036001</v>
      </c>
      <c r="G11" s="14" t="s">
        <v>41</v>
      </c>
      <c r="H11" s="15">
        <v>1335.7</v>
      </c>
      <c r="I11" s="15">
        <v>25</v>
      </c>
      <c r="J11" s="16">
        <f>H11*0.25</f>
        <v>333.92500000000001</v>
      </c>
      <c r="K11" s="16">
        <f>J11+H11</f>
        <v>1669.625</v>
      </c>
      <c r="L11" s="16">
        <f>D11*H11</f>
        <v>251111.6</v>
      </c>
      <c r="M11" s="16">
        <f>L11*0.25</f>
        <v>62777.9</v>
      </c>
      <c r="N11" s="16">
        <f>M11+L11</f>
        <v>313889.5</v>
      </c>
      <c r="O11" s="4">
        <v>188</v>
      </c>
    </row>
    <row r="12" spans="1:15" s="4" customFormat="1" ht="30" customHeight="1" x14ac:dyDescent="0.35">
      <c r="A12" s="26">
        <v>2</v>
      </c>
      <c r="B12" s="17" t="s">
        <v>21</v>
      </c>
      <c r="C12" s="13" t="s">
        <v>20</v>
      </c>
      <c r="D12" s="27">
        <v>78</v>
      </c>
      <c r="E12" s="14" t="s">
        <v>40</v>
      </c>
      <c r="F12" s="28">
        <v>7345577001</v>
      </c>
      <c r="G12" s="14" t="s">
        <v>42</v>
      </c>
      <c r="H12" s="15">
        <v>86.55</v>
      </c>
      <c r="I12" s="15">
        <v>25</v>
      </c>
      <c r="J12" s="16">
        <f>H12*0.25</f>
        <v>21.637499999999999</v>
      </c>
      <c r="K12" s="16">
        <f>J12+H12</f>
        <v>108.1875</v>
      </c>
      <c r="L12" s="16">
        <f>D12*H12</f>
        <v>6750.9</v>
      </c>
      <c r="M12" s="16">
        <f>L12*0.25</f>
        <v>1687.7249999999999</v>
      </c>
      <c r="N12" s="16">
        <f>M12+L12</f>
        <v>8438.625</v>
      </c>
      <c r="O12" s="4">
        <v>78</v>
      </c>
    </row>
    <row r="13" spans="1:15" s="4" customFormat="1" ht="30" customHeight="1" x14ac:dyDescent="0.35">
      <c r="A13" s="26">
        <v>3</v>
      </c>
      <c r="B13" s="17" t="s">
        <v>22</v>
      </c>
      <c r="C13" s="13" t="s">
        <v>20</v>
      </c>
      <c r="D13" s="27">
        <v>78</v>
      </c>
      <c r="E13" s="14" t="s">
        <v>40</v>
      </c>
      <c r="F13" s="28">
        <v>7345585001</v>
      </c>
      <c r="G13" s="14" t="s">
        <v>43</v>
      </c>
      <c r="H13" s="15">
        <v>142.61000000000001</v>
      </c>
      <c r="I13" s="15">
        <v>25</v>
      </c>
      <c r="J13" s="16">
        <f t="shared" ref="J13:J19" si="0">H13*0.25</f>
        <v>35.652500000000003</v>
      </c>
      <c r="K13" s="16">
        <f t="shared" ref="K13:K19" si="1">J13+H13</f>
        <v>178.26250000000002</v>
      </c>
      <c r="L13" s="16">
        <f t="shared" ref="L13:L19" si="2">D13*H13</f>
        <v>11123.580000000002</v>
      </c>
      <c r="M13" s="16">
        <f t="shared" ref="M13:M19" si="3">L13*0.25</f>
        <v>2780.8950000000004</v>
      </c>
      <c r="N13" s="16">
        <f t="shared" ref="N13:N19" si="4">M13+L13</f>
        <v>13904.475000000002</v>
      </c>
      <c r="O13" s="4">
        <v>78</v>
      </c>
    </row>
    <row r="14" spans="1:15" s="4" customFormat="1" ht="30" customHeight="1" x14ac:dyDescent="0.35">
      <c r="A14" s="26">
        <v>4</v>
      </c>
      <c r="B14" s="17" t="s">
        <v>23</v>
      </c>
      <c r="C14" s="13" t="s">
        <v>20</v>
      </c>
      <c r="D14" s="27">
        <v>36</v>
      </c>
      <c r="E14" s="14" t="s">
        <v>40</v>
      </c>
      <c r="F14" s="28">
        <v>6241620001</v>
      </c>
      <c r="G14" s="14" t="s">
        <v>44</v>
      </c>
      <c r="H14" s="15">
        <v>1122.1400000000001</v>
      </c>
      <c r="I14" s="15">
        <v>25</v>
      </c>
      <c r="J14" s="16">
        <f t="shared" si="0"/>
        <v>280.53500000000003</v>
      </c>
      <c r="K14" s="16">
        <f t="shared" si="1"/>
        <v>1402.6750000000002</v>
      </c>
      <c r="L14" s="16">
        <f t="shared" si="2"/>
        <v>40397.040000000001</v>
      </c>
      <c r="M14" s="16">
        <f t="shared" si="3"/>
        <v>10099.26</v>
      </c>
      <c r="N14" s="16">
        <f t="shared" si="4"/>
        <v>50496.3</v>
      </c>
      <c r="O14" s="4">
        <v>36</v>
      </c>
    </row>
    <row r="15" spans="1:15" s="4" customFormat="1" ht="30" customHeight="1" x14ac:dyDescent="0.35">
      <c r="A15" s="26">
        <v>5</v>
      </c>
      <c r="B15" s="17" t="s">
        <v>24</v>
      </c>
      <c r="C15" s="13" t="s">
        <v>20</v>
      </c>
      <c r="D15" s="27">
        <v>8</v>
      </c>
      <c r="E15" s="14" t="s">
        <v>45</v>
      </c>
      <c r="F15" s="28">
        <v>6241638001</v>
      </c>
      <c r="G15" s="14" t="s">
        <v>46</v>
      </c>
      <c r="H15" s="15">
        <v>246.21</v>
      </c>
      <c r="I15" s="15">
        <v>25</v>
      </c>
      <c r="J15" s="16">
        <f t="shared" si="0"/>
        <v>61.552500000000002</v>
      </c>
      <c r="K15" s="16">
        <f t="shared" si="1"/>
        <v>307.76249999999999</v>
      </c>
      <c r="L15" s="16">
        <f t="shared" si="2"/>
        <v>1969.68</v>
      </c>
      <c r="M15" s="16">
        <f t="shared" si="3"/>
        <v>492.42</v>
      </c>
      <c r="N15" s="16">
        <f t="shared" si="4"/>
        <v>2462.1</v>
      </c>
      <c r="O15" s="4">
        <v>8</v>
      </c>
    </row>
    <row r="16" spans="1:15" s="4" customFormat="1" ht="30" customHeight="1" x14ac:dyDescent="0.35">
      <c r="A16" s="26">
        <v>6</v>
      </c>
      <c r="B16" s="17" t="s">
        <v>25</v>
      </c>
      <c r="C16" s="13" t="s">
        <v>20</v>
      </c>
      <c r="D16" s="27">
        <v>50</v>
      </c>
      <c r="E16" s="14" t="s">
        <v>45</v>
      </c>
      <c r="F16" s="28">
        <v>7652275001</v>
      </c>
      <c r="G16" s="14" t="s">
        <v>47</v>
      </c>
      <c r="H16" s="15">
        <v>122.13</v>
      </c>
      <c r="I16" s="15">
        <v>25</v>
      </c>
      <c r="J16" s="16">
        <f t="shared" si="0"/>
        <v>30.532499999999999</v>
      </c>
      <c r="K16" s="16">
        <f t="shared" si="1"/>
        <v>152.66249999999999</v>
      </c>
      <c r="L16" s="16">
        <f t="shared" si="2"/>
        <v>6106.5</v>
      </c>
      <c r="M16" s="16">
        <f t="shared" si="3"/>
        <v>1526.625</v>
      </c>
      <c r="N16" s="16">
        <f t="shared" si="4"/>
        <v>7633.125</v>
      </c>
      <c r="O16" s="4">
        <v>50</v>
      </c>
    </row>
    <row r="17" spans="1:15" s="4" customFormat="1" ht="30" customHeight="1" x14ac:dyDescent="0.35">
      <c r="A17" s="26">
        <v>7</v>
      </c>
      <c r="B17" s="17" t="s">
        <v>26</v>
      </c>
      <c r="C17" s="13" t="s">
        <v>20</v>
      </c>
      <c r="D17" s="27">
        <v>8</v>
      </c>
      <c r="E17" s="14" t="s">
        <v>45</v>
      </c>
      <c r="F17" s="28">
        <v>7857551001</v>
      </c>
      <c r="G17" s="14" t="s">
        <v>48</v>
      </c>
      <c r="H17" s="15">
        <v>134.34</v>
      </c>
      <c r="I17" s="15">
        <v>25</v>
      </c>
      <c r="J17" s="16">
        <f t="shared" si="0"/>
        <v>33.585000000000001</v>
      </c>
      <c r="K17" s="16">
        <f t="shared" si="1"/>
        <v>167.92500000000001</v>
      </c>
      <c r="L17" s="16">
        <f t="shared" si="2"/>
        <v>1074.72</v>
      </c>
      <c r="M17" s="16">
        <f t="shared" si="3"/>
        <v>268.68</v>
      </c>
      <c r="N17" s="16">
        <f t="shared" si="4"/>
        <v>1343.4</v>
      </c>
      <c r="O17" s="4">
        <v>8</v>
      </c>
    </row>
    <row r="18" spans="1:15" s="4" customFormat="1" ht="30" customHeight="1" x14ac:dyDescent="0.35">
      <c r="A18" s="26">
        <v>8</v>
      </c>
      <c r="B18" s="17" t="s">
        <v>27</v>
      </c>
      <c r="C18" s="13" t="s">
        <v>20</v>
      </c>
      <c r="D18" s="27">
        <v>4</v>
      </c>
      <c r="E18" s="14" t="s">
        <v>49</v>
      </c>
      <c r="F18" s="28">
        <v>7102127001</v>
      </c>
      <c r="G18" s="14" t="s">
        <v>50</v>
      </c>
      <c r="H18" s="15">
        <v>1602.13</v>
      </c>
      <c r="I18" s="15">
        <v>25</v>
      </c>
      <c r="J18" s="16">
        <f t="shared" si="0"/>
        <v>400.53250000000003</v>
      </c>
      <c r="K18" s="16">
        <f t="shared" si="1"/>
        <v>2002.6625000000001</v>
      </c>
      <c r="L18" s="16">
        <f t="shared" si="2"/>
        <v>6408.52</v>
      </c>
      <c r="M18" s="16">
        <f t="shared" si="3"/>
        <v>1602.13</v>
      </c>
      <c r="N18" s="16">
        <f t="shared" si="4"/>
        <v>8010.6500000000005</v>
      </c>
      <c r="O18" s="4">
        <v>4</v>
      </c>
    </row>
    <row r="19" spans="1:15" s="4" customFormat="1" ht="30" customHeight="1" x14ac:dyDescent="0.35">
      <c r="A19" s="26">
        <v>9</v>
      </c>
      <c r="B19" s="17" t="s">
        <v>28</v>
      </c>
      <c r="C19" s="13" t="s">
        <v>20</v>
      </c>
      <c r="D19" s="27">
        <v>10</v>
      </c>
      <c r="E19" s="14" t="s">
        <v>40</v>
      </c>
      <c r="F19" s="28">
        <v>6374921001</v>
      </c>
      <c r="G19" s="14" t="s">
        <v>51</v>
      </c>
      <c r="H19" s="15">
        <v>31.5</v>
      </c>
      <c r="I19" s="15">
        <v>25</v>
      </c>
      <c r="J19" s="16">
        <f t="shared" si="0"/>
        <v>7.875</v>
      </c>
      <c r="K19" s="16">
        <f t="shared" si="1"/>
        <v>39.375</v>
      </c>
      <c r="L19" s="16">
        <f t="shared" si="2"/>
        <v>315</v>
      </c>
      <c r="M19" s="16">
        <f t="shared" si="3"/>
        <v>78.75</v>
      </c>
      <c r="N19" s="16">
        <f t="shared" si="4"/>
        <v>393.75</v>
      </c>
      <c r="O19" s="4">
        <v>10</v>
      </c>
    </row>
    <row r="20" spans="1:15" ht="30" customHeight="1" x14ac:dyDescent="0.35">
      <c r="A20" s="18"/>
      <c r="B20" s="30" t="s">
        <v>29</v>
      </c>
      <c r="C20" s="31"/>
      <c r="D20" s="31"/>
      <c r="E20" s="31"/>
      <c r="F20" s="31"/>
      <c r="G20" s="31"/>
      <c r="H20" s="31"/>
      <c r="I20" s="31"/>
      <c r="J20" s="31"/>
      <c r="K20" s="31"/>
      <c r="L20" s="32"/>
      <c r="M20" s="33">
        <f>SUM(L11:L19)</f>
        <v>325257.53999999998</v>
      </c>
      <c r="N20" s="34"/>
      <c r="O20" s="6">
        <v>0</v>
      </c>
    </row>
    <row r="21" spans="1:15" ht="30" customHeight="1" x14ac:dyDescent="0.35">
      <c r="A21" s="18"/>
      <c r="B21" s="30" t="s">
        <v>30</v>
      </c>
      <c r="C21" s="31"/>
      <c r="D21" s="31"/>
      <c r="E21" s="31"/>
      <c r="F21" s="31"/>
      <c r="G21" s="31"/>
      <c r="H21" s="31"/>
      <c r="I21" s="31"/>
      <c r="J21" s="31"/>
      <c r="K21" s="31"/>
      <c r="L21" s="32"/>
      <c r="M21" s="33">
        <f>SUM(N11:N19)</f>
        <v>406571.92499999999</v>
      </c>
      <c r="N21" s="34"/>
    </row>
    <row r="24" spans="1:15" x14ac:dyDescent="0.35">
      <c r="B24" s="19" t="s">
        <v>34</v>
      </c>
    </row>
    <row r="25" spans="1:15" ht="51.75" customHeight="1" x14ac:dyDescent="0.35">
      <c r="B25" s="19" t="s">
        <v>35</v>
      </c>
    </row>
    <row r="26" spans="1:15" ht="29" x14ac:dyDescent="0.35">
      <c r="B26" s="19" t="s">
        <v>37</v>
      </c>
    </row>
    <row r="27" spans="1:15" ht="43.5" x14ac:dyDescent="0.35">
      <c r="B27" s="19" t="s">
        <v>36</v>
      </c>
    </row>
    <row r="28" spans="1:15" x14ac:dyDescent="0.35">
      <c r="B28" s="19" t="s">
        <v>38</v>
      </c>
    </row>
  </sheetData>
  <protectedRanges>
    <protectedRange sqref="F9" name="Range1_2_2_1"/>
  </protectedRanges>
  <mergeCells count="5">
    <mergeCell ref="A6:N6"/>
    <mergeCell ref="B20:L20"/>
    <mergeCell ref="M20:N20"/>
    <mergeCell ref="B21:L21"/>
    <mergeCell ref="M21:N21"/>
  </mergeCells>
  <pageMargins left="0.7" right="0.7" top="0.75" bottom="0.75" header="0.3" footer="0.3"/>
  <pageSetup paperSize="9" scale="29" orientation="landscape" r:id="rId1"/>
  <colBreaks count="1" manualBreakCount="1">
    <brk id="14" min="1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TROŠKOVNIK Grupa 30</vt:lpstr>
      <vt:lpstr>'TROŠKOVNIK Grupa 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Kristijana Kris</dc:creator>
  <cp:lastModifiedBy>Manojlovic Vareskic, Maja {DEES~Zagreb}</cp:lastModifiedBy>
  <dcterms:created xsi:type="dcterms:W3CDTF">2023-06-27T19:33:27Z</dcterms:created>
  <dcterms:modified xsi:type="dcterms:W3CDTF">2023-09-28T19:46:41Z</dcterms:modified>
</cp:coreProperties>
</file>