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nderi\TENDERI 2023\OBJEDINJENA - ZAJEDNICKA NABAVA\MIKROBIOLOGIJA\HZJZ\Troškovnici_izmjena 3\Troškovnik - Grupa 33\"/>
    </mc:Choice>
  </mc:AlternateContent>
  <xr:revisionPtr revIDLastSave="0" documentId="13_ncr:1_{4C90199D-0F8C-47BC-96FC-CC5EC08242A8}" xr6:coauthVersionLast="47" xr6:coauthVersionMax="47" xr10:uidLastSave="{00000000-0000-0000-0000-000000000000}"/>
  <bookViews>
    <workbookView xWindow="-108" yWindow="-108" windowWidth="23256" windowHeight="12720" xr2:uid="{54BC048F-63F3-4470-BB06-904CFAB9A010}"/>
  </bookViews>
  <sheets>
    <sheet name="TROŠKOVNIK Grupa 33" sheetId="1" r:id="rId1"/>
  </sheets>
  <definedNames>
    <definedName name="_xlnm.Print_Area" localSheetId="0">'TROŠKOVNIK Grupa 33'!$A$2:$N$18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8" i="1"/>
  <c r="N16" i="1"/>
  <c r="N15" i="1"/>
  <c r="N14" i="1"/>
  <c r="N13" i="1"/>
  <c r="N12" i="1"/>
  <c r="N11" i="1"/>
  <c r="M16" i="1"/>
  <c r="M15" i="1"/>
  <c r="M14" i="1"/>
  <c r="M13" i="1"/>
  <c r="M12" i="1"/>
  <c r="M11" i="1"/>
  <c r="L16" i="1"/>
  <c r="L15" i="1"/>
  <c r="L14" i="1"/>
  <c r="L13" i="1"/>
  <c r="L12" i="1"/>
  <c r="L11" i="1"/>
  <c r="K16" i="1"/>
  <c r="K15" i="1"/>
  <c r="K14" i="1"/>
  <c r="K13" i="1"/>
  <c r="K12" i="1"/>
  <c r="K11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<sst xmlns="http://schemas.openxmlformats.org/spreadsheetml/2006/main" count="49" uniqueCount="39">
  <si>
    <t>UKUPNO ZA GRUPU PREDMETA NABAVE 33 BROJKAMA S PDV-om:</t>
  </si>
  <si>
    <t>UKUPNO ZA GRUPU PREDMETA NABAVE 33 BROJKAMA BEZ PDV-a:</t>
  </si>
  <si>
    <t>kom</t>
  </si>
  <si>
    <t>Komplet od 4 reagensa za bojanje po Gramu (kristal violet, safranin, lugol, alkoholna otopina acetona), 4 x 240 ml</t>
  </si>
  <si>
    <t>0.85 % otopina NaCl u ampulama 2 ml</t>
  </si>
  <si>
    <t>GRUPA PREDMETA NABAVE 33. Reagensi za uzgoj, antibiotski diskovi i kemikalije za identifikaciju</t>
  </si>
  <si>
    <t>UKUPNA
CIJENA STAVKE S    PDV-om (EUR)</t>
  </si>
  <si>
    <t>UKUPAN IZNOS   PDV-a (EUR)</t>
  </si>
  <si>
    <t>UKUPNA
CIJENA STAVKE BEZ PDV-a (EUR)</t>
  </si>
  <si>
    <t>JEDINIČNA CIJENA  S PDV-om (EUR)</t>
  </si>
  <si>
    <t xml:space="preserve"> IZNOS   PDV-a (EUR)</t>
  </si>
  <si>
    <t>STOPA        PDV-a
(%)</t>
  </si>
  <si>
    <t>JEDINIČNA CIJENA  BEZ 
PDV-a (EUR)</t>
  </si>
  <si>
    <t>ORIGINALNO PAKIRANJE</t>
  </si>
  <si>
    <t>ŠIFRA/
KATALOŠKI BROJ PROIZVOĐAČA</t>
  </si>
  <si>
    <t>PROIZVOĐAČ- ZEMLJA PORIJEKLA</t>
  </si>
  <si>
    <t>OKVIRNA DVOGODIŠNJA KOLIČINA</t>
  </si>
  <si>
    <t>JEDINICA
MJERE</t>
  </si>
  <si>
    <t>NAZIV I OPIS PREDMETA NABAVE</t>
  </si>
  <si>
    <t>REDNI
BROJ</t>
  </si>
  <si>
    <t>Evidencijski broj nabave: EVV-ZN 03/23</t>
  </si>
  <si>
    <t>REAGENSI, TESTOVI I POTROŠNI MATERIJAL ZA MIKROBIOLOGIJU</t>
  </si>
  <si>
    <t>ZAJEDNIČKA JAVNA NABAVA ZA POTREBE ZDRAVSTEVNIH USTANOVA REPUBLIKE HRVATSKE</t>
  </si>
  <si>
    <t xml:space="preserve">
</t>
  </si>
  <si>
    <t>HRVATSKI ZAVOD ZA JAVNO ZDRAVSTVO, Zagreb, Rockefellerova 7</t>
  </si>
  <si>
    <t>12=4*8</t>
  </si>
  <si>
    <t>14=12+13</t>
  </si>
  <si>
    <t>TROŠKOVNIK IZMJENA - Grupa 33. Reagensi za uzgoj, antibiotski diskovi i kemikalije za identifikaciju</t>
  </si>
  <si>
    <t xml:space="preserve">Optochin test; reagensi za brzu identifikaciju  bakterija/kvasaca; </t>
  </si>
  <si>
    <t>Bacitracin test; reagensi za brzu identifikaciju  bakterija/kvasaca;</t>
  </si>
  <si>
    <t xml:space="preserve">Catalaza test; reagensi za brzu identifikaciju  bakterija/kvasaca; </t>
  </si>
  <si>
    <t xml:space="preserve">Oksidaza test; reagensi za brzu identifikaciju  bakterija/kvasaca; </t>
  </si>
  <si>
    <t>bioMérieux, Francuska</t>
  </si>
  <si>
    <t>2x30 diskova</t>
  </si>
  <si>
    <t>2x15 diskova</t>
  </si>
  <si>
    <t>100 testova</t>
  </si>
  <si>
    <t>50 ampula</t>
  </si>
  <si>
    <t>100 ampula</t>
  </si>
  <si>
    <t>4 x 240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</si>
</sst>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1" applyNumberFormat="1" applyFont="1" applyFill="1" applyBorder="1" applyAlignment="1" applyProtection="1">
      <alignment horizontal="center" vertical="center"/>
    </xf>
    <xf numFmtId="0" fontId="3" fillId="4" borderId="4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</cellXfs>
  <cellStyles count="2"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EAAEDA7-09E1-45EE-80CD-539204AFDC18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CEB548E-5889-44E2-9099-72B02EBB7EA2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DFFE4E2-6ED0-4E63-8F39-3864DBF2F69D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FBA624D-6E12-4940-A852-22652808F478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6E13DC1-FB58-4CF7-B218-E29DB713D48E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118ECCF-5DB8-451F-9B83-1610BDD14BF0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FFDDABC-78BB-422D-A608-084D0EB5439C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55FC7E13-D9C0-489E-8E15-FA3E1B341D79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0A52290-82A3-4B81-A305-70490FF71F12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5881162-76C9-4833-A302-53B3F2FB1AC2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E4883A5-54D1-4F11-A63C-AE81B30CA705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E370A55-457B-45CA-B23C-554F1470A2FF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7815DD9-E6D1-4A6A-9471-60D6A8413AD0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65A97A4-010C-42D4-98CC-9EB7DB3EC1F0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7AE65AD-8124-4367-92A3-C94722ED469B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5F907B2-610C-4667-89AF-F90513CCA8A8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DEDC2FE-64F3-470D-A758-03CAC83F1174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18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2D532999-D06F-4AC2-8020-813ED0511383}"/>
            </a:ext>
          </a:extLst>
        </xdr:cNvPr>
        <xdr:cNvSpPr txBox="1">
          <a:spLocks noChangeArrowheads="1"/>
        </xdr:cNvSpPr>
      </xdr:nvSpPr>
      <xdr:spPr bwMode="auto">
        <a:xfrm>
          <a:off x="1219200" y="419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8AFA9-17F2-4BAE-A868-745D6A31F364}">
  <sheetPr>
    <tabColor rgb="FF00B0F0"/>
  </sheetPr>
  <dimension ref="A2:N18"/>
  <sheetViews>
    <sheetView tabSelected="1" topLeftCell="C9" zoomScale="118" zoomScaleNormal="118" zoomScaleSheetLayoutView="50" workbookViewId="0">
      <selection activeCell="M18" sqref="M18:N18"/>
    </sheetView>
  </sheetViews>
  <sheetFormatPr defaultColWidth="9.109375" defaultRowHeight="14.4" x14ac:dyDescent="0.3"/>
  <cols>
    <col min="1" max="1" width="8.6640625" style="1" customWidth="1"/>
    <col min="2" max="2" width="70.6640625" style="15" customWidth="1"/>
    <col min="3" max="14" width="11.44140625" style="1" customWidth="1"/>
    <col min="15" max="16384" width="9.109375" style="6"/>
  </cols>
  <sheetData>
    <row r="2" spans="1:14" s="4" customFormat="1" ht="20.100000000000001" customHeight="1" x14ac:dyDescent="0.3">
      <c r="A2" s="1"/>
      <c r="B2" s="2" t="s">
        <v>24</v>
      </c>
      <c r="C2" s="3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21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20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3">
      <c r="A7" s="7"/>
      <c r="B7" s="8"/>
      <c r="C7" s="7"/>
      <c r="D7" s="7"/>
      <c r="E7" s="7"/>
      <c r="F7" s="7"/>
      <c r="G7" s="7"/>
    </row>
    <row r="8" spans="1:14" ht="80.099999999999994" customHeight="1" x14ac:dyDescent="0.3">
      <c r="A8" s="9" t="s">
        <v>19</v>
      </c>
      <c r="B8" s="9" t="s">
        <v>18</v>
      </c>
      <c r="C8" s="9" t="s">
        <v>17</v>
      </c>
      <c r="D8" s="9" t="s">
        <v>16</v>
      </c>
      <c r="E8" s="9" t="s">
        <v>15</v>
      </c>
      <c r="F8" s="9" t="s">
        <v>14</v>
      </c>
      <c r="G8" s="9" t="s">
        <v>13</v>
      </c>
      <c r="H8" s="9" t="s">
        <v>12</v>
      </c>
      <c r="I8" s="9" t="s">
        <v>11</v>
      </c>
      <c r="J8" s="9" t="s">
        <v>10</v>
      </c>
      <c r="K8" s="9" t="s">
        <v>9</v>
      </c>
      <c r="L8" s="9" t="s">
        <v>8</v>
      </c>
      <c r="M8" s="9" t="s">
        <v>7</v>
      </c>
      <c r="N8" s="9" t="s">
        <v>6</v>
      </c>
    </row>
    <row r="9" spans="1:14" s="20" customFormat="1" ht="9.9" customHeight="1" x14ac:dyDescent="0.35">
      <c r="A9" s="16">
        <v>1</v>
      </c>
      <c r="B9" s="17">
        <v>2</v>
      </c>
      <c r="C9" s="16">
        <v>3</v>
      </c>
      <c r="D9" s="16">
        <v>4</v>
      </c>
      <c r="E9" s="16">
        <v>5</v>
      </c>
      <c r="F9" s="18">
        <v>6</v>
      </c>
      <c r="G9" s="16">
        <v>7</v>
      </c>
      <c r="H9" s="16">
        <v>8</v>
      </c>
      <c r="I9" s="16">
        <v>9</v>
      </c>
      <c r="J9" s="16">
        <v>10</v>
      </c>
      <c r="K9" s="19">
        <v>11</v>
      </c>
      <c r="L9" s="16" t="s">
        <v>25</v>
      </c>
      <c r="M9" s="16">
        <v>13</v>
      </c>
      <c r="N9" s="16" t="s">
        <v>26</v>
      </c>
    </row>
    <row r="10" spans="1:14" ht="46.5" customHeight="1" x14ac:dyDescent="0.3">
      <c r="A10" s="10"/>
      <c r="B10" s="11" t="s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30" customHeight="1" x14ac:dyDescent="0.3">
      <c r="A11" s="23">
        <v>1</v>
      </c>
      <c r="B11" s="24" t="s">
        <v>28</v>
      </c>
      <c r="C11" s="21" t="s">
        <v>2</v>
      </c>
      <c r="D11" s="12">
        <v>12200</v>
      </c>
      <c r="E11" s="33" t="s">
        <v>32</v>
      </c>
      <c r="F11" s="12">
        <v>55912</v>
      </c>
      <c r="G11" s="12" t="s">
        <v>33</v>
      </c>
      <c r="H11" s="35">
        <v>0.75</v>
      </c>
      <c r="I11" s="34">
        <v>0.25</v>
      </c>
      <c r="J11" s="13">
        <f>H11*0.25</f>
        <v>0.1875</v>
      </c>
      <c r="K11" s="13">
        <f>J11+H11</f>
        <v>0.9375</v>
      </c>
      <c r="L11" s="13">
        <f>D11*H11</f>
        <v>9150</v>
      </c>
      <c r="M11" s="13">
        <f>L11*0.25</f>
        <v>2287.5</v>
      </c>
      <c r="N11" s="13">
        <f>L11+M11</f>
        <v>11437.5</v>
      </c>
    </row>
    <row r="12" spans="1:14" s="1" customFormat="1" ht="30" customHeight="1" x14ac:dyDescent="0.3">
      <c r="A12" s="21">
        <v>2</v>
      </c>
      <c r="B12" s="25" t="s">
        <v>29</v>
      </c>
      <c r="C12" s="21" t="s">
        <v>2</v>
      </c>
      <c r="D12" s="12">
        <v>13300</v>
      </c>
      <c r="E12" s="33" t="s">
        <v>32</v>
      </c>
      <c r="F12" s="12">
        <v>55902</v>
      </c>
      <c r="G12" s="12" t="s">
        <v>34</v>
      </c>
      <c r="H12" s="35">
        <v>0.89</v>
      </c>
      <c r="I12" s="34">
        <v>0.25</v>
      </c>
      <c r="J12" s="13">
        <f>H12*0.25</f>
        <v>0.2225</v>
      </c>
      <c r="K12" s="13">
        <f>J12+H12</f>
        <v>1.1125</v>
      </c>
      <c r="L12" s="13">
        <f>D12*H12</f>
        <v>11837</v>
      </c>
      <c r="M12" s="13">
        <f>L12*0.25</f>
        <v>2959.25</v>
      </c>
      <c r="N12" s="13">
        <f>L12+M12</f>
        <v>14796.25</v>
      </c>
    </row>
    <row r="13" spans="1:14" s="1" customFormat="1" ht="30" customHeight="1" x14ac:dyDescent="0.3">
      <c r="A13" s="21">
        <v>3</v>
      </c>
      <c r="B13" s="25" t="s">
        <v>30</v>
      </c>
      <c r="C13" s="21" t="s">
        <v>2</v>
      </c>
      <c r="D13" s="12">
        <v>1000</v>
      </c>
      <c r="E13" s="33" t="s">
        <v>32</v>
      </c>
      <c r="F13" s="12">
        <v>55561</v>
      </c>
      <c r="G13" s="12" t="s">
        <v>35</v>
      </c>
      <c r="H13" s="35">
        <v>0.46</v>
      </c>
      <c r="I13" s="34">
        <v>0.25</v>
      </c>
      <c r="J13" s="13">
        <f>H13*0.25</f>
        <v>0.115</v>
      </c>
      <c r="K13" s="13">
        <f>J13+H13</f>
        <v>0.57500000000000007</v>
      </c>
      <c r="L13" s="13">
        <f>D13*H13</f>
        <v>460</v>
      </c>
      <c r="M13" s="13">
        <f>L13*0.25</f>
        <v>115</v>
      </c>
      <c r="N13" s="13">
        <f>L13+M13</f>
        <v>575</v>
      </c>
    </row>
    <row r="14" spans="1:14" s="1" customFormat="1" ht="30" customHeight="1" x14ac:dyDescent="0.3">
      <c r="A14" s="22">
        <v>4</v>
      </c>
      <c r="B14" s="26" t="s">
        <v>31</v>
      </c>
      <c r="C14" s="22" t="s">
        <v>2</v>
      </c>
      <c r="D14" s="12">
        <v>3950</v>
      </c>
      <c r="E14" s="33" t="s">
        <v>32</v>
      </c>
      <c r="F14" s="12">
        <v>55635</v>
      </c>
      <c r="G14" s="12" t="s">
        <v>36</v>
      </c>
      <c r="H14" s="35">
        <v>3.5</v>
      </c>
      <c r="I14" s="34">
        <v>0.25</v>
      </c>
      <c r="J14" s="13">
        <f>H14*0.25</f>
        <v>0.875</v>
      </c>
      <c r="K14" s="13">
        <f>J14+H14</f>
        <v>4.375</v>
      </c>
      <c r="L14" s="13">
        <f>D14*H14</f>
        <v>13825</v>
      </c>
      <c r="M14" s="13">
        <f>L14*0.25</f>
        <v>3456.25</v>
      </c>
      <c r="N14" s="13">
        <f>L14+M14</f>
        <v>17281.25</v>
      </c>
    </row>
    <row r="15" spans="1:14" s="1" customFormat="1" ht="30" customHeight="1" x14ac:dyDescent="0.3">
      <c r="A15" s="23">
        <v>5</v>
      </c>
      <c r="B15" s="27" t="s">
        <v>4</v>
      </c>
      <c r="C15" s="22" t="s">
        <v>2</v>
      </c>
      <c r="D15" s="12">
        <v>2600</v>
      </c>
      <c r="E15" s="33" t="s">
        <v>32</v>
      </c>
      <c r="F15" s="12">
        <v>20070</v>
      </c>
      <c r="G15" s="12" t="s">
        <v>37</v>
      </c>
      <c r="H15" s="35">
        <v>1.05</v>
      </c>
      <c r="I15" s="34">
        <v>0.25</v>
      </c>
      <c r="J15" s="13">
        <f>H15*0.25</f>
        <v>0.26250000000000001</v>
      </c>
      <c r="K15" s="13">
        <f>J15+H15</f>
        <v>1.3125</v>
      </c>
      <c r="L15" s="13">
        <f>D15*H15</f>
        <v>2730</v>
      </c>
      <c r="M15" s="13">
        <f>L15*0.25</f>
        <v>682.5</v>
      </c>
      <c r="N15" s="13">
        <f>L15+M15</f>
        <v>3412.5</v>
      </c>
    </row>
    <row r="16" spans="1:14" s="1" customFormat="1" ht="30" customHeight="1" x14ac:dyDescent="0.3">
      <c r="A16" s="21">
        <v>6</v>
      </c>
      <c r="B16" s="27" t="s">
        <v>3</v>
      </c>
      <c r="C16" s="22" t="s">
        <v>2</v>
      </c>
      <c r="D16" s="12">
        <v>252</v>
      </c>
      <c r="E16" s="33" t="s">
        <v>32</v>
      </c>
      <c r="F16" s="12">
        <v>55542</v>
      </c>
      <c r="G16" s="12" t="s">
        <v>38</v>
      </c>
      <c r="H16" s="35">
        <v>16</v>
      </c>
      <c r="I16" s="34">
        <v>0.25</v>
      </c>
      <c r="J16" s="13">
        <f>H16*0.25</f>
        <v>4</v>
      </c>
      <c r="K16" s="13">
        <f>J16+H16</f>
        <v>20</v>
      </c>
      <c r="L16" s="13">
        <f>D16*H16</f>
        <v>4032</v>
      </c>
      <c r="M16" s="13">
        <f>L16*0.25</f>
        <v>1008</v>
      </c>
      <c r="N16" s="13">
        <f>L16+M16</f>
        <v>5040</v>
      </c>
    </row>
    <row r="17" spans="1:14" ht="30" customHeight="1" x14ac:dyDescent="0.3">
      <c r="A17" s="14"/>
      <c r="B17" s="29" t="s">
        <v>1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6">
        <f>SUM(L11:L16)</f>
        <v>42034</v>
      </c>
      <c r="N17" s="32"/>
    </row>
    <row r="18" spans="1:14" ht="30" customHeight="1" x14ac:dyDescent="0.3">
      <c r="A18" s="14"/>
      <c r="B18" s="29" t="s">
        <v>0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6">
        <f>SUM(N11:N16)</f>
        <v>52542.5</v>
      </c>
      <c r="N18" s="32"/>
    </row>
  </sheetData>
  <protectedRanges>
    <protectedRange sqref="F9" name="Range1_2_2_1"/>
  </protectedRanges>
  <mergeCells count="5">
    <mergeCell ref="A6:N6"/>
    <mergeCell ref="B17:L17"/>
    <mergeCell ref="M17:N17"/>
    <mergeCell ref="B18:L18"/>
    <mergeCell ref="M18:N18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33</vt:lpstr>
      <vt:lpstr>'TROŠKOVNIK Grupa 33'!Podrucje_ispisa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Igor Franić</cp:lastModifiedBy>
  <dcterms:created xsi:type="dcterms:W3CDTF">2023-06-27T19:36:34Z</dcterms:created>
  <dcterms:modified xsi:type="dcterms:W3CDTF">2023-09-20T08:25:44Z</dcterms:modified>
</cp:coreProperties>
</file>