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Tenders\TENDERI 2023\NACIONALNI TENDERI\HZJZ_Reag, testovi i ostali potr.mat. za mikro za zd.ustanove u RH\Upload ponuda\G35 KBC Osijek\"/>
    </mc:Choice>
  </mc:AlternateContent>
  <bookViews>
    <workbookView xWindow="2730" yWindow="2730" windowWidth="21600" windowHeight="12360"/>
  </bookViews>
  <sheets>
    <sheet name="TROŠKOVNIK Grupa 35" sheetId="1" r:id="rId1"/>
  </sheets>
  <definedNames>
    <definedName name="_xlnm.Print_Area" localSheetId="0">'TROŠKOVNIK Grupa 35'!$A$2:$N$16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 l="1"/>
  <c r="M15" i="1"/>
  <c r="J12" i="1"/>
  <c r="K12" i="1" s="1"/>
  <c r="L12" i="1"/>
  <c r="M12" i="1" s="1"/>
  <c r="N12" i="1" s="1"/>
  <c r="J13" i="1"/>
  <c r="K13" i="1"/>
  <c r="L13" i="1"/>
  <c r="M13" i="1" s="1"/>
  <c r="N13" i="1" s="1"/>
  <c r="J14" i="1"/>
  <c r="K14" i="1" s="1"/>
  <c r="L14" i="1"/>
  <c r="M14" i="1" s="1"/>
  <c r="N14" i="1" s="1"/>
  <c r="N11" i="1"/>
  <c r="M11" i="1"/>
  <c r="L11" i="1"/>
  <c r="K11" i="1"/>
  <c r="J11" i="1"/>
</calcChain>
</file>

<file path=xl/sharedStrings.xml><?xml version="1.0" encoding="utf-8"?>
<sst xmlns="http://schemas.openxmlformats.org/spreadsheetml/2006/main" count="73" uniqueCount="63">
  <si>
    <t>HRVATSKI ZAVOD ZA JAVNO ZDRAVSTVO, Zagreb, Rockefellerova 7</t>
  </si>
  <si>
    <t xml:space="preserve">
</t>
  </si>
  <si>
    <t>ZAJEDNIČKA JAVNA NABAVA ZA POTREBE ZDRAVSTEVNIH USTANOVA REPUBLIKE HRVATSKE</t>
  </si>
  <si>
    <t>REAGENSI, TESTOVI I POTROŠNI MATERIJAL ZA MIKROBIOLOGIJU</t>
  </si>
  <si>
    <t>Evidencijski broj nabave: EVV-ZN 03/23</t>
  </si>
  <si>
    <t>TROŠKOVNIK - Grupa 35. Testovi i potrošni materijal za molekularno testiranje na potpuno automatiziranom sustavu za izolaciju nukleinskih kiselina i amplifikaciju u realnom vremenu</t>
  </si>
  <si>
    <t>REDNI
BROJ</t>
  </si>
  <si>
    <t>NAZIV I OPIS PREDMETA NABAVE</t>
  </si>
  <si>
    <t>JEDINICA
MJERE</t>
  </si>
  <si>
    <t>OKVIRNA DVOGODIŠNJA KOLIČINA</t>
  </si>
  <si>
    <t>PROIZVOĐAČ- ZEMLJA PORIJEKLA</t>
  </si>
  <si>
    <t>ŠIFRA/
KATALOŠKI BROJ PROIZVOĐAČA</t>
  </si>
  <si>
    <t>ORIGINALNO PAKIRANJE</t>
  </si>
  <si>
    <t>JEDINIČNA CIJENA  BEZ 
PDV-a (EUR)</t>
  </si>
  <si>
    <t>STOPA        PDV-a
(%)</t>
  </si>
  <si>
    <t xml:space="preserve"> IZNOS   PDV-a (EUR)</t>
  </si>
  <si>
    <t>JEDINIČNA CIJENA  S PDV-om (EUR)</t>
  </si>
  <si>
    <t>UKUPNA
CIJENA STAVKE BEZ PDV-a (EUR)</t>
  </si>
  <si>
    <t>UKUPAN IZNOS   PDV-a (EUR)</t>
  </si>
  <si>
    <t>UKUPNA
CIJENA STAVKE S    PDV-om (EUR)</t>
  </si>
  <si>
    <r>
      <t xml:space="preserve">GRUPA PREDMETA NABAVE 35. Testovi i potrošni materijal za molekularno testiranje na potpuno automatiziranom sustavu za izolaciju nukleinskih kiselina i amplifikaciju u realnom vremenu
</t>
    </r>
    <r>
      <rPr>
        <sz val="11"/>
        <rFont val="Calibri"/>
        <family val="2"/>
        <charset val="238"/>
        <scheme val="minor"/>
      </rPr>
      <t xml:space="preserve">VAŽNO: </t>
    </r>
    <r>
      <rPr>
        <b/>
        <sz val="11"/>
        <rFont val="Calibri"/>
        <family val="2"/>
        <charset val="238"/>
        <scheme val="minor"/>
      </rPr>
      <t>Jedinica mjere "test": jedinica mjere uključuje reagens i sav potreban potrošni materijal za izvođenje traženih testiranja. Popis potrebnog potrošnog materijala sa kataloškim oznakama,  oblikom pakiranja i cijenom ponuditelj je obvezan dostaviti u ponudi.</t>
    </r>
  </si>
  <si>
    <t>HBV</t>
  </si>
  <si>
    <t>test*</t>
  </si>
  <si>
    <t>HCV</t>
  </si>
  <si>
    <t>SARS-COV-2</t>
  </si>
  <si>
    <t>HPV</t>
  </si>
  <si>
    <t>UKUPNO ZA GRUPU PREDMETA NABAVE 35 BROJKAMA BEZ PDV-a:</t>
  </si>
  <si>
    <t>UKUPNO ZA GRUPU PREDMETA NABAVE 35 BROJKAMA S PDV-om:</t>
  </si>
  <si>
    <t>12=4*8</t>
  </si>
  <si>
    <t>14=12+13</t>
  </si>
  <si>
    <t>Uređaj mora imati slijedeće minimalne tehničke karakteristike:</t>
  </si>
  <si>
    <t>Potpuno automatizirani uređaj za pripremu uzoraka, izolaciju/ekstrakciju nukleinskih kiselina i Real-tima PCR dijagnostiku mikroorganizama.</t>
  </si>
  <si>
    <t>Vrijeme do izdavanja prvog rezultata kraće od 3 sata.</t>
  </si>
  <si>
    <t>Mogućnost izrade 6 različitih testova za svaki run.</t>
  </si>
  <si>
    <t>Mogućnost unaprijed zadati izradu kontrole prema različitim kriterijima: nakon promijene lot-a, vremenski, za svaki pojedini run.</t>
  </si>
  <si>
    <t>Mogućnost prekonočnog rada bez interakcije operatera.</t>
  </si>
  <si>
    <t>Kapacitet istovremenog prihvata najmanje 128 uzoraka uz mogućnost kontinuiranog dodavanja.</t>
  </si>
  <si>
    <t>Testiranje više od 500 uzoraka u 24 sata; najmanje 100 uzoraka u  8 sati rada.</t>
  </si>
  <si>
    <t>Povezivanje uređaja s bolničkim informacijskim sustavom (dvosmjerna komunikacija)</t>
  </si>
  <si>
    <t>Mogućnost programskog povezivanja sa predanalitičkom jedinicom.</t>
  </si>
  <si>
    <t>Ponuđeni uređaj mora se uklopiti u prostor: maksimalna širina 140 cm, max. dubina 80 cm.</t>
  </si>
  <si>
    <t>Mogućnost nadogradnje sa dodatnim uređajima u integrirani sustav.</t>
  </si>
  <si>
    <t>Sustavu nije potrebna kalibracija.</t>
  </si>
  <si>
    <t xml:space="preserve">Traženi reagensi moraju biti  ready to use. Min. stabilnost reagenasa na uređaju 35 dana. </t>
  </si>
  <si>
    <t>Mogućnost otvorenog kanala na analizatoru.</t>
  </si>
  <si>
    <t>Ponuditelji obvezno dostavljaju katalog, prospekt ili drugu tehničku dokumentaciju o uređaju koji daju na besplatno korištenje.*Upisati DA ukolko uređaj posjeduje opisana svojstva i tražene minimalne karakteristike, NE ukoliko ne zadovoljava tražene minimalne tehničke karakteristike.  **Upisati broj stranice kataloga ili druge tehničke dokumentacije kojoj se potvrđuje da uređaj posjeduje opisanu minimalnu karakteristiku/svojstvo.</t>
  </si>
  <si>
    <t>Referenca na katalog, prospekt, tehničku dokumentaciju (upisati broj stranice dokumenta s dokazom navedene karakteristike)*, **</t>
  </si>
  <si>
    <t>Uređaji  se traže na korištenje za vrijeme trajanja okvirnog sporazuma, odnosno do završetka sljedećeg postupka javne nabave za isti predmet nabave. Ponuditelj je dužan osigurati kompletan servis uređaja, neprekidno napajanje, povezivanje se LIS-om te sve druge  robe/usluge koje su potrebne za kontinuiran i nesmetan rad uređaja.</t>
  </si>
  <si>
    <t>Roche Molecular Systems, Inc., SAD</t>
  </si>
  <si>
    <t>192 T</t>
  </si>
  <si>
    <t>480 T</t>
  </si>
  <si>
    <t>DA, str.6 cobas 5800 brošura</t>
  </si>
  <si>
    <t>DA, str.7 cobas 5800 brošura</t>
  </si>
  <si>
    <t>DA, str.13 cobas 5800 brošura</t>
  </si>
  <si>
    <t>DA, str.6 cobas 5800 brošura i str.13 cobas 5800 brošura</t>
  </si>
  <si>
    <t>DA, str.1 Izjava o kalibraciji za sustav cobas 5800</t>
  </si>
  <si>
    <t>DA, str.3 brošura c5800</t>
  </si>
  <si>
    <t>DA, str.7 cobas 5800 brošura i st.5 brošura c5800</t>
  </si>
  <si>
    <t>DA, str.5 brošura c5800</t>
  </si>
  <si>
    <t>DA, str.6 brošura c5800</t>
  </si>
  <si>
    <t>DA, str.7 brošura c5800</t>
  </si>
  <si>
    <t>DA, str.6 cobas 5800 brošura i str.7 brošura c5800</t>
  </si>
  <si>
    <t>DA, str.10 cobas 5800 brošura i str.7 brošura c5800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</si>
</sst>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
  </numFmts>
  <fonts count="13" x14ac:knownFonts="1">
    <font>
      <sz val="11"/>
      <color theme="1"/>
      <name val="Calibri"/>
      <family val="2"/>
      <scheme val="minor"/>
    </font>
    <font>
      <sz val="11"/>
      <name val="Calibri"/>
      <family val="2"/>
      <charset val="238"/>
      <scheme val="minor"/>
    </font>
    <font>
      <b/>
      <sz val="11"/>
      <name val="Calibri"/>
      <family val="2"/>
      <charset val="238"/>
      <scheme val="minor"/>
    </font>
    <font>
      <i/>
      <sz val="11"/>
      <color rgb="FF7F7F7F"/>
      <name val="Calibri"/>
      <family val="2"/>
      <charset val="238"/>
      <scheme val="minor"/>
    </font>
    <font>
      <sz val="11"/>
      <color theme="1"/>
      <name val="Calibri"/>
      <family val="2"/>
      <charset val="238"/>
      <scheme val="minor"/>
    </font>
    <font>
      <sz val="11"/>
      <name val="Imago"/>
      <charset val="238"/>
    </font>
    <font>
      <b/>
      <i/>
      <sz val="9"/>
      <name val="Calibri"/>
      <family val="2"/>
      <scheme val="minor"/>
    </font>
    <font>
      <b/>
      <i/>
      <sz val="14"/>
      <name val="Calibri"/>
      <family val="2"/>
      <charset val="238"/>
      <scheme val="minor"/>
    </font>
    <font>
      <b/>
      <sz val="10"/>
      <color rgb="FF000000"/>
      <name val="Calibri"/>
      <family val="2"/>
      <charset val="238"/>
    </font>
    <font>
      <b/>
      <sz val="8"/>
      <color rgb="FF3F3F3F"/>
      <name val="Calibri"/>
      <family val="2"/>
      <charset val="238"/>
    </font>
    <font>
      <sz val="9"/>
      <name val="Calibri"/>
      <family val="2"/>
      <charset val="238"/>
    </font>
    <font>
      <b/>
      <sz val="8"/>
      <name val="Arial"/>
      <family val="2"/>
      <charset val="238"/>
    </font>
    <font>
      <sz val="9"/>
      <color rgb="FF222222"/>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22"/>
      </patternFill>
    </fill>
    <fill>
      <patternFill patternType="solid">
        <fgColor theme="0" tint="-4.9989318521683403E-2"/>
        <bgColor indexed="64"/>
      </patternFill>
    </fill>
    <fill>
      <patternFill patternType="solid">
        <fgColor theme="0" tint="-0.14999847407452621"/>
        <b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vertical="center" wrapText="1"/>
    </xf>
    <xf numFmtId="0" fontId="1" fillId="0" borderId="0" xfId="0" applyFont="1"/>
    <xf numFmtId="0" fontId="1" fillId="0" borderId="0" xfId="0" applyFont="1" applyAlignment="1" applyProtection="1">
      <alignment horizontal="center" vertical="center"/>
      <protection locked="0"/>
    </xf>
    <xf numFmtId="0" fontId="1" fillId="0" borderId="0" xfId="0" applyFont="1" applyAlignment="1" applyProtection="1">
      <alignment vertical="top" wrapText="1"/>
      <protection locked="0"/>
    </xf>
    <xf numFmtId="0" fontId="2" fillId="2" borderId="1" xfId="0" applyFont="1" applyFill="1" applyBorder="1" applyAlignment="1">
      <alignment horizontal="center" vertical="center" wrapText="1"/>
    </xf>
    <xf numFmtId="0" fontId="1" fillId="2" borderId="1" xfId="1" applyNumberFormat="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1" fillId="0" borderId="1" xfId="0" applyFont="1" applyBorder="1" applyAlignment="1">
      <alignment horizontal="center" vertical="center"/>
    </xf>
    <xf numFmtId="0" fontId="1" fillId="0" borderId="1" xfId="1" applyFont="1" applyFill="1" applyBorder="1" applyAlignment="1" applyProtection="1">
      <alignment horizontal="center" vertical="center"/>
    </xf>
    <xf numFmtId="4" fontId="1"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0" fontId="1" fillId="0" borderId="0" xfId="0" applyFont="1" applyAlignment="1">
      <alignment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xf>
    <xf numFmtId="49" fontId="10" fillId="0" borderId="10" xfId="0" applyNumberFormat="1" applyFont="1" applyBorder="1" applyAlignment="1">
      <alignment vertical="top" wrapText="1"/>
    </xf>
    <xf numFmtId="0" fontId="12" fillId="0" borderId="10" xfId="0" applyFont="1" applyBorder="1" applyAlignment="1">
      <alignment vertical="top" wrapText="1"/>
    </xf>
    <xf numFmtId="0" fontId="12" fillId="0" borderId="13" xfId="0" applyFont="1" applyBorder="1" applyAlignment="1">
      <alignment vertical="top" wrapText="1"/>
    </xf>
    <xf numFmtId="164" fontId="1" fillId="0" borderId="1" xfId="1" applyNumberFormat="1" applyFont="1" applyFill="1" applyBorder="1" applyAlignment="1" applyProtection="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0" borderId="1" xfId="1" applyFont="1" applyFill="1" applyBorder="1" applyAlignment="1" applyProtection="1">
      <alignment horizontal="center" vertical="top" wrapText="1"/>
      <protection locked="0"/>
    </xf>
    <xf numFmtId="0" fontId="11" fillId="0" borderId="12" xfId="1" applyFont="1" applyFill="1" applyBorder="1" applyAlignment="1" applyProtection="1">
      <alignment horizontal="center" vertical="top" wrapText="1"/>
      <protection locked="0"/>
    </xf>
    <xf numFmtId="0" fontId="0" fillId="0" borderId="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 fontId="2" fillId="0" borderId="0" xfId="0" applyNumberFormat="1" applyFont="1" applyAlignment="1">
      <alignment horizontal="center" vertical="center"/>
    </xf>
    <xf numFmtId="0" fontId="2" fillId="4" borderId="3"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2" fillId="4" borderId="5" xfId="0" applyFont="1" applyFill="1" applyBorder="1" applyAlignment="1">
      <alignment horizontal="right" vertical="center" wrapText="1"/>
    </xf>
    <xf numFmtId="4" fontId="2" fillId="4" borderId="3"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8" fillId="5" borderId="7" xfId="1" applyFont="1" applyFill="1" applyBorder="1" applyAlignment="1" applyProtection="1">
      <alignment horizontal="center" vertical="center" wrapText="1"/>
    </xf>
    <xf numFmtId="0" fontId="8" fillId="5" borderId="10" xfId="1" applyFont="1" applyFill="1" applyBorder="1" applyAlignment="1" applyProtection="1">
      <alignment horizontal="center" vertical="center" wrapText="1"/>
    </xf>
    <xf numFmtId="0" fontId="9" fillId="5" borderId="8" xfId="1" applyFont="1" applyFill="1" applyBorder="1" applyAlignment="1" applyProtection="1">
      <alignment horizontal="center" vertical="center" wrapText="1"/>
    </xf>
    <xf numFmtId="0" fontId="9" fillId="5" borderId="9" xfId="1" applyFont="1" applyFill="1" applyBorder="1" applyAlignment="1" applyProtection="1">
      <alignment horizontal="center" vertical="center" wrapText="1"/>
    </xf>
    <xf numFmtId="0" fontId="9" fillId="5" borderId="6" xfId="1" applyFont="1" applyFill="1" applyBorder="1" applyAlignment="1" applyProtection="1">
      <alignment horizontal="center" vertical="center" wrapText="1"/>
    </xf>
    <xf numFmtId="0" fontId="9" fillId="5" borderId="11" xfId="1" applyFont="1" applyFill="1" applyBorder="1" applyAlignment="1" applyProtection="1">
      <alignment horizontal="center" vertical="center" wrapText="1"/>
    </xf>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1333500</xdr:colOff>
      <xdr:row>16</xdr:row>
      <xdr:rowOff>0</xdr:rowOff>
    </xdr:from>
    <xdr:to>
      <xdr:col>1</xdr:col>
      <xdr:colOff>1409700</xdr:colOff>
      <xdr:row>17</xdr:row>
      <xdr:rowOff>11430</xdr:rowOff>
    </xdr:to>
    <xdr:sp macro="" textlink="">
      <xdr:nvSpPr>
        <xdr:cNvPr id="2" name="Text Box 1">
          <a:extLst>
            <a:ext uri="{FF2B5EF4-FFF2-40B4-BE49-F238E27FC236}">
              <a16:creationId xmlns:a16="http://schemas.microsoft.com/office/drawing/2014/main" id="{3311D76B-1678-4520-B071-68B0CFB01560}"/>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twoCellAnchor>
  <xdr:oneCellAnchor>
    <xdr:from>
      <xdr:col>1</xdr:col>
      <xdr:colOff>1333500</xdr:colOff>
      <xdr:row>16</xdr:row>
      <xdr:rowOff>0</xdr:rowOff>
    </xdr:from>
    <xdr:ext cx="76200" cy="200025"/>
    <xdr:sp macro="" textlink="">
      <xdr:nvSpPr>
        <xdr:cNvPr id="3" name="Text Box 1">
          <a:extLst>
            <a:ext uri="{FF2B5EF4-FFF2-40B4-BE49-F238E27FC236}">
              <a16:creationId xmlns:a16="http://schemas.microsoft.com/office/drawing/2014/main" id="{997C6E65-5F18-4E43-88F2-C889CD577644}"/>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4" name="Text Box 1">
          <a:extLst>
            <a:ext uri="{FF2B5EF4-FFF2-40B4-BE49-F238E27FC236}">
              <a16:creationId xmlns:a16="http://schemas.microsoft.com/office/drawing/2014/main" id="{88268214-083C-4869-A9CC-C527740E40B7}"/>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5" name="Text Box 1">
          <a:extLst>
            <a:ext uri="{FF2B5EF4-FFF2-40B4-BE49-F238E27FC236}">
              <a16:creationId xmlns:a16="http://schemas.microsoft.com/office/drawing/2014/main" id="{815D361A-79BE-4F44-878C-BD8A67136710}"/>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6" name="Text Box 1">
          <a:extLst>
            <a:ext uri="{FF2B5EF4-FFF2-40B4-BE49-F238E27FC236}">
              <a16:creationId xmlns:a16="http://schemas.microsoft.com/office/drawing/2014/main" id="{160A4900-3286-47BB-ABAC-5A764F68D8DE}"/>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7" name="Text Box 1">
          <a:extLst>
            <a:ext uri="{FF2B5EF4-FFF2-40B4-BE49-F238E27FC236}">
              <a16:creationId xmlns:a16="http://schemas.microsoft.com/office/drawing/2014/main" id="{132E7397-01F3-452E-AC7B-CB7DEAD3EB76}"/>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8" name="Text Box 1">
          <a:extLst>
            <a:ext uri="{FF2B5EF4-FFF2-40B4-BE49-F238E27FC236}">
              <a16:creationId xmlns:a16="http://schemas.microsoft.com/office/drawing/2014/main" id="{5E5476B6-F92D-4724-A57E-B3D8803A761B}"/>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9" name="Text Box 1">
          <a:extLst>
            <a:ext uri="{FF2B5EF4-FFF2-40B4-BE49-F238E27FC236}">
              <a16:creationId xmlns:a16="http://schemas.microsoft.com/office/drawing/2014/main" id="{5F5421D2-0A90-405D-A246-7034119ED9D7}"/>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0" name="Text Box 1">
          <a:extLst>
            <a:ext uri="{FF2B5EF4-FFF2-40B4-BE49-F238E27FC236}">
              <a16:creationId xmlns:a16="http://schemas.microsoft.com/office/drawing/2014/main" id="{BFDF6643-B6FA-4141-A047-37C4BC96C241}"/>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1" name="Text Box 1">
          <a:extLst>
            <a:ext uri="{FF2B5EF4-FFF2-40B4-BE49-F238E27FC236}">
              <a16:creationId xmlns:a16="http://schemas.microsoft.com/office/drawing/2014/main" id="{A56E7B3A-52AB-4F7E-9475-1BFC792E4ACA}"/>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2" name="Text Box 1">
          <a:extLst>
            <a:ext uri="{FF2B5EF4-FFF2-40B4-BE49-F238E27FC236}">
              <a16:creationId xmlns:a16="http://schemas.microsoft.com/office/drawing/2014/main" id="{799A32A5-5BA1-49A4-A135-18CB820A4DF3}"/>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3" name="Text Box 1">
          <a:extLst>
            <a:ext uri="{FF2B5EF4-FFF2-40B4-BE49-F238E27FC236}">
              <a16:creationId xmlns:a16="http://schemas.microsoft.com/office/drawing/2014/main" id="{818FB055-E1C9-4531-8FAA-D3B171F6B362}"/>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4" name="Text Box 1">
          <a:extLst>
            <a:ext uri="{FF2B5EF4-FFF2-40B4-BE49-F238E27FC236}">
              <a16:creationId xmlns:a16="http://schemas.microsoft.com/office/drawing/2014/main" id="{107D6E4E-1823-439C-AE4A-210DB8742AD1}"/>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5" name="Text Box 1">
          <a:extLst>
            <a:ext uri="{FF2B5EF4-FFF2-40B4-BE49-F238E27FC236}">
              <a16:creationId xmlns:a16="http://schemas.microsoft.com/office/drawing/2014/main" id="{92F0FB2F-33BF-4AEB-8BBF-3A34525D783E}"/>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6" name="Text Box 1">
          <a:extLst>
            <a:ext uri="{FF2B5EF4-FFF2-40B4-BE49-F238E27FC236}">
              <a16:creationId xmlns:a16="http://schemas.microsoft.com/office/drawing/2014/main" id="{40FCA0E3-1B45-4198-8083-32893D2B6D55}"/>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7" name="Text Box 1">
          <a:extLst>
            <a:ext uri="{FF2B5EF4-FFF2-40B4-BE49-F238E27FC236}">
              <a16:creationId xmlns:a16="http://schemas.microsoft.com/office/drawing/2014/main" id="{D7E234E7-AC9A-44B7-8EA0-6C9375DDB258}"/>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1930"/>
    <xdr:sp macro="" textlink="">
      <xdr:nvSpPr>
        <xdr:cNvPr id="18" name="Text Box 1">
          <a:extLst>
            <a:ext uri="{FF2B5EF4-FFF2-40B4-BE49-F238E27FC236}">
              <a16:creationId xmlns:a16="http://schemas.microsoft.com/office/drawing/2014/main" id="{136ED7E5-58C6-4078-B0E8-34482F9C6CEC}"/>
            </a:ext>
          </a:extLst>
        </xdr:cNvPr>
        <xdr:cNvSpPr txBox="1">
          <a:spLocks noChangeArrowheads="1"/>
        </xdr:cNvSpPr>
      </xdr:nvSpPr>
      <xdr:spPr bwMode="auto">
        <a:xfrm>
          <a:off x="1914525" y="9915525"/>
          <a:ext cx="76200" cy="201930"/>
        </a:xfrm>
        <a:prstGeom prst="rect">
          <a:avLst/>
        </a:prstGeom>
        <a:noFill/>
        <a:ln w="9525">
          <a:noFill/>
          <a:miter lim="800000"/>
          <a:headEnd/>
          <a:tailEnd/>
        </a:ln>
      </xdr:spPr>
    </xdr:sp>
    <xdr:clientData/>
  </xdr:oneCellAnchor>
  <xdr:oneCellAnchor>
    <xdr:from>
      <xdr:col>1</xdr:col>
      <xdr:colOff>1333500</xdr:colOff>
      <xdr:row>16</xdr:row>
      <xdr:rowOff>0</xdr:rowOff>
    </xdr:from>
    <xdr:ext cx="76200" cy="200025"/>
    <xdr:sp macro="" textlink="">
      <xdr:nvSpPr>
        <xdr:cNvPr id="19" name="Text Box 1">
          <a:extLst>
            <a:ext uri="{FF2B5EF4-FFF2-40B4-BE49-F238E27FC236}">
              <a16:creationId xmlns:a16="http://schemas.microsoft.com/office/drawing/2014/main" id="{74ED013B-B0D0-4FA5-B850-E540CF6F5838}"/>
            </a:ext>
          </a:extLst>
        </xdr:cNvPr>
        <xdr:cNvSpPr txBox="1">
          <a:spLocks noChangeArrowheads="1"/>
        </xdr:cNvSpPr>
      </xdr:nvSpPr>
      <xdr:spPr bwMode="auto">
        <a:xfrm>
          <a:off x="1914525" y="9915525"/>
          <a:ext cx="76200" cy="2000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38"/>
  <sheetViews>
    <sheetView tabSelected="1" topLeftCell="A22" zoomScale="98" zoomScaleNormal="98" zoomScaleSheetLayoutView="50" workbookViewId="0">
      <selection activeCell="C32" sqref="C32:D32"/>
    </sheetView>
  </sheetViews>
  <sheetFormatPr defaultColWidth="9.140625" defaultRowHeight="15" x14ac:dyDescent="0.25"/>
  <cols>
    <col min="1" max="1" width="8.7109375" style="1" customWidth="1"/>
    <col min="2" max="2" width="70.7109375" style="16" customWidth="1"/>
    <col min="3" max="3" width="11.42578125" style="1" customWidth="1"/>
    <col min="4" max="4" width="37.5703125" style="1" customWidth="1"/>
    <col min="5" max="5" width="32.85546875" style="1" bestFit="1" customWidth="1"/>
    <col min="6" max="6" width="12.28515625" style="1" bestFit="1" customWidth="1"/>
    <col min="7" max="7" width="11.140625" style="1" bestFit="1" customWidth="1"/>
    <col min="8" max="8" width="11.28515625" style="1" bestFit="1" customWidth="1"/>
    <col min="9" max="14" width="11.42578125" style="1" customWidth="1"/>
    <col min="15" max="16384" width="9.140625" style="6"/>
  </cols>
  <sheetData>
    <row r="2" spans="1:14" s="4" customFormat="1" ht="20.100000000000001" customHeight="1" x14ac:dyDescent="0.25">
      <c r="A2" s="1"/>
      <c r="B2" s="2" t="s">
        <v>0</v>
      </c>
      <c r="C2" s="3" t="s">
        <v>1</v>
      </c>
      <c r="D2" s="1"/>
      <c r="E2" s="1"/>
      <c r="F2" s="1"/>
      <c r="G2" s="1"/>
      <c r="H2" s="1"/>
      <c r="I2" s="1"/>
      <c r="J2" s="1"/>
      <c r="K2" s="1"/>
      <c r="L2" s="1"/>
      <c r="M2" s="1"/>
      <c r="N2" s="1"/>
    </row>
    <row r="3" spans="1:14" s="4" customFormat="1" ht="20.100000000000001" customHeight="1" x14ac:dyDescent="0.25">
      <c r="A3" s="1"/>
      <c r="B3" s="2" t="s">
        <v>2</v>
      </c>
      <c r="C3" s="3"/>
      <c r="D3" s="1"/>
      <c r="E3" s="1"/>
      <c r="F3" s="1"/>
      <c r="G3" s="1"/>
      <c r="H3" s="1"/>
      <c r="I3" s="1"/>
      <c r="J3" s="1"/>
      <c r="K3" s="1"/>
      <c r="L3" s="1"/>
      <c r="M3" s="1"/>
      <c r="N3" s="1"/>
    </row>
    <row r="4" spans="1:14" s="4" customFormat="1" ht="20.100000000000001" customHeight="1" x14ac:dyDescent="0.25">
      <c r="A4" s="1"/>
      <c r="B4" s="2" t="s">
        <v>3</v>
      </c>
      <c r="C4" s="3"/>
      <c r="D4" s="1"/>
      <c r="E4" s="1"/>
      <c r="F4" s="1"/>
      <c r="G4" s="1"/>
      <c r="H4" s="1"/>
      <c r="I4" s="1"/>
      <c r="J4" s="1"/>
      <c r="K4" s="1"/>
      <c r="L4" s="1"/>
      <c r="M4" s="1"/>
      <c r="N4" s="1"/>
    </row>
    <row r="5" spans="1:14" s="4" customFormat="1" ht="20.100000000000001" customHeight="1" x14ac:dyDescent="0.25">
      <c r="A5" s="1"/>
      <c r="B5" s="5" t="s">
        <v>4</v>
      </c>
      <c r="C5" s="3"/>
      <c r="D5" s="1"/>
      <c r="E5" s="1"/>
      <c r="F5" s="1"/>
      <c r="G5" s="1"/>
      <c r="H5" s="1"/>
      <c r="I5" s="1"/>
      <c r="J5" s="1"/>
      <c r="K5" s="1"/>
      <c r="L5" s="1"/>
      <c r="M5" s="1"/>
      <c r="N5" s="1"/>
    </row>
    <row r="6" spans="1:14" ht="41.25" customHeight="1" x14ac:dyDescent="0.25">
      <c r="A6" s="40" t="s">
        <v>5</v>
      </c>
      <c r="B6" s="40"/>
      <c r="C6" s="40"/>
      <c r="D6" s="40"/>
      <c r="E6" s="40"/>
      <c r="F6" s="40"/>
      <c r="G6" s="40"/>
      <c r="H6" s="40"/>
      <c r="I6" s="40"/>
      <c r="J6" s="40"/>
      <c r="K6" s="40"/>
      <c r="L6" s="40"/>
      <c r="M6" s="40"/>
      <c r="N6" s="40"/>
    </row>
    <row r="7" spans="1:14" x14ac:dyDescent="0.25">
      <c r="A7" s="7"/>
      <c r="B7" s="8"/>
      <c r="C7" s="7"/>
      <c r="D7" s="7"/>
      <c r="E7" s="7"/>
      <c r="F7" s="7"/>
      <c r="G7" s="7"/>
    </row>
    <row r="8" spans="1:14" ht="80.099999999999994" customHeight="1" x14ac:dyDescent="0.25">
      <c r="A8" s="9" t="s">
        <v>6</v>
      </c>
      <c r="B8" s="9" t="s">
        <v>7</v>
      </c>
      <c r="C8" s="9" t="s">
        <v>8</v>
      </c>
      <c r="D8" s="9" t="s">
        <v>9</v>
      </c>
      <c r="E8" s="9" t="s">
        <v>10</v>
      </c>
      <c r="F8" s="9" t="s">
        <v>11</v>
      </c>
      <c r="G8" s="9" t="s">
        <v>12</v>
      </c>
      <c r="H8" s="9" t="s">
        <v>13</v>
      </c>
      <c r="I8" s="9" t="s">
        <v>14</v>
      </c>
      <c r="J8" s="9" t="s">
        <v>15</v>
      </c>
      <c r="K8" s="9" t="s">
        <v>16</v>
      </c>
      <c r="L8" s="9" t="s">
        <v>17</v>
      </c>
      <c r="M8" s="9" t="s">
        <v>18</v>
      </c>
      <c r="N8" s="9" t="s">
        <v>19</v>
      </c>
    </row>
    <row r="9" spans="1:14" s="21" customFormat="1" ht="9.9499999999999993" customHeight="1" x14ac:dyDescent="0.3">
      <c r="A9" s="17">
        <v>1</v>
      </c>
      <c r="B9" s="18">
        <v>2</v>
      </c>
      <c r="C9" s="17">
        <v>3</v>
      </c>
      <c r="D9" s="17">
        <v>4</v>
      </c>
      <c r="E9" s="17">
        <v>5</v>
      </c>
      <c r="F9" s="19">
        <v>6</v>
      </c>
      <c r="G9" s="17">
        <v>7</v>
      </c>
      <c r="H9" s="17">
        <v>8</v>
      </c>
      <c r="I9" s="17">
        <v>9</v>
      </c>
      <c r="J9" s="17">
        <v>10</v>
      </c>
      <c r="K9" s="20">
        <v>11</v>
      </c>
      <c r="L9" s="17" t="s">
        <v>28</v>
      </c>
      <c r="M9" s="17">
        <v>13</v>
      </c>
      <c r="N9" s="17" t="s">
        <v>29</v>
      </c>
    </row>
    <row r="10" spans="1:14" ht="129.75" customHeight="1" x14ac:dyDescent="0.25">
      <c r="A10" s="10"/>
      <c r="B10" s="11" t="s">
        <v>20</v>
      </c>
      <c r="C10" s="10"/>
      <c r="D10" s="10"/>
      <c r="E10" s="10"/>
      <c r="F10" s="10"/>
      <c r="G10" s="10"/>
      <c r="H10" s="10"/>
      <c r="I10" s="10"/>
      <c r="J10" s="10"/>
      <c r="K10" s="10"/>
      <c r="L10" s="10"/>
      <c r="M10" s="10"/>
      <c r="N10" s="10"/>
    </row>
    <row r="11" spans="1:14" s="1" customFormat="1" ht="30" customHeight="1" x14ac:dyDescent="0.25">
      <c r="A11" s="22">
        <v>1</v>
      </c>
      <c r="B11" s="24" t="s">
        <v>21</v>
      </c>
      <c r="C11" s="12" t="s">
        <v>22</v>
      </c>
      <c r="D11" s="13">
        <v>1536</v>
      </c>
      <c r="E11" s="13" t="s">
        <v>48</v>
      </c>
      <c r="F11" s="30">
        <v>9040820190</v>
      </c>
      <c r="G11" s="13" t="s">
        <v>49</v>
      </c>
      <c r="H11" s="12">
        <v>51.17</v>
      </c>
      <c r="I11" s="12">
        <v>25</v>
      </c>
      <c r="J11" s="14">
        <f>H11*0.25</f>
        <v>12.7925</v>
      </c>
      <c r="K11" s="14">
        <f>J11+H11</f>
        <v>63.962500000000006</v>
      </c>
      <c r="L11" s="14">
        <f>H11*D11</f>
        <v>78597.119999999995</v>
      </c>
      <c r="M11" s="14">
        <f>L11*0.25</f>
        <v>19649.28</v>
      </c>
      <c r="N11" s="14">
        <f>M11+L11</f>
        <v>98246.399999999994</v>
      </c>
    </row>
    <row r="12" spans="1:14" s="1" customFormat="1" ht="30" customHeight="1" x14ac:dyDescent="0.25">
      <c r="A12" s="23">
        <v>2</v>
      </c>
      <c r="B12" s="25" t="s">
        <v>23</v>
      </c>
      <c r="C12" s="12" t="s">
        <v>22</v>
      </c>
      <c r="D12" s="13">
        <v>1536</v>
      </c>
      <c r="E12" s="13" t="s">
        <v>48</v>
      </c>
      <c r="F12" s="30">
        <v>9040765190</v>
      </c>
      <c r="G12" s="13" t="s">
        <v>49</v>
      </c>
      <c r="H12" s="12">
        <v>51.17</v>
      </c>
      <c r="I12" s="12">
        <v>25</v>
      </c>
      <c r="J12" s="14">
        <f t="shared" ref="J12:J14" si="0">H12*0.25</f>
        <v>12.7925</v>
      </c>
      <c r="K12" s="14">
        <f t="shared" ref="K12:K14" si="1">J12+H12</f>
        <v>63.962500000000006</v>
      </c>
      <c r="L12" s="14">
        <f t="shared" ref="L12:L14" si="2">H12*D12</f>
        <v>78597.119999999995</v>
      </c>
      <c r="M12" s="14">
        <f t="shared" ref="M12:M14" si="3">L12*0.25</f>
        <v>19649.28</v>
      </c>
      <c r="N12" s="14">
        <f t="shared" ref="N12:N14" si="4">M12+L12</f>
        <v>98246.399999999994</v>
      </c>
    </row>
    <row r="13" spans="1:14" s="1" customFormat="1" ht="30" customHeight="1" x14ac:dyDescent="0.25">
      <c r="A13" s="23">
        <v>3</v>
      </c>
      <c r="B13" s="25" t="s">
        <v>24</v>
      </c>
      <c r="C13" s="12" t="s">
        <v>22</v>
      </c>
      <c r="D13" s="13">
        <v>19200</v>
      </c>
      <c r="E13" s="13" t="s">
        <v>48</v>
      </c>
      <c r="F13" s="30">
        <v>9446109190</v>
      </c>
      <c r="G13" s="13" t="s">
        <v>49</v>
      </c>
      <c r="H13" s="12">
        <v>16.59</v>
      </c>
      <c r="I13" s="12">
        <v>25</v>
      </c>
      <c r="J13" s="14">
        <f t="shared" si="0"/>
        <v>4.1475</v>
      </c>
      <c r="K13" s="14">
        <f t="shared" si="1"/>
        <v>20.737500000000001</v>
      </c>
      <c r="L13" s="14">
        <f t="shared" si="2"/>
        <v>318528</v>
      </c>
      <c r="M13" s="14">
        <f t="shared" si="3"/>
        <v>79632</v>
      </c>
      <c r="N13" s="14">
        <f t="shared" si="4"/>
        <v>398160</v>
      </c>
    </row>
    <row r="14" spans="1:14" s="1" customFormat="1" ht="30" customHeight="1" x14ac:dyDescent="0.25">
      <c r="A14" s="23">
        <v>4</v>
      </c>
      <c r="B14" s="26" t="s">
        <v>25</v>
      </c>
      <c r="C14" s="12" t="s">
        <v>22</v>
      </c>
      <c r="D14" s="13">
        <v>3840</v>
      </c>
      <c r="E14" s="13" t="s">
        <v>48</v>
      </c>
      <c r="F14" s="30">
        <v>9040544190</v>
      </c>
      <c r="G14" s="13" t="s">
        <v>50</v>
      </c>
      <c r="H14" s="12">
        <v>15.68</v>
      </c>
      <c r="I14" s="12">
        <v>25</v>
      </c>
      <c r="J14" s="14">
        <f t="shared" si="0"/>
        <v>3.92</v>
      </c>
      <c r="K14" s="14">
        <f t="shared" si="1"/>
        <v>19.600000000000001</v>
      </c>
      <c r="L14" s="14">
        <f t="shared" si="2"/>
        <v>60211.199999999997</v>
      </c>
      <c r="M14" s="14">
        <f t="shared" si="3"/>
        <v>15052.8</v>
      </c>
      <c r="N14" s="14">
        <f t="shared" si="4"/>
        <v>75264</v>
      </c>
    </row>
    <row r="15" spans="1:14" ht="30" customHeight="1" x14ac:dyDescent="0.25">
      <c r="A15" s="15"/>
      <c r="B15" s="41" t="s">
        <v>26</v>
      </c>
      <c r="C15" s="42"/>
      <c r="D15" s="42"/>
      <c r="E15" s="42"/>
      <c r="F15" s="42"/>
      <c r="G15" s="42"/>
      <c r="H15" s="42"/>
      <c r="I15" s="42"/>
      <c r="J15" s="42"/>
      <c r="K15" s="42"/>
      <c r="L15" s="43"/>
      <c r="M15" s="44">
        <f>SUM(L11:L14)</f>
        <v>535933.43999999994</v>
      </c>
      <c r="N15" s="45"/>
    </row>
    <row r="16" spans="1:14" ht="30" customHeight="1" x14ac:dyDescent="0.25">
      <c r="A16" s="15"/>
      <c r="B16" s="41" t="s">
        <v>27</v>
      </c>
      <c r="C16" s="42"/>
      <c r="D16" s="42"/>
      <c r="E16" s="42"/>
      <c r="F16" s="42"/>
      <c r="G16" s="42"/>
      <c r="H16" s="42"/>
      <c r="I16" s="42"/>
      <c r="J16" s="42"/>
      <c r="K16" s="42"/>
      <c r="L16" s="43"/>
      <c r="M16" s="44">
        <f>SUM(N11:N14)</f>
        <v>669916.80000000005</v>
      </c>
      <c r="N16" s="45"/>
    </row>
    <row r="19" spans="2:4" ht="66" customHeight="1" x14ac:dyDescent="0.25">
      <c r="B19" s="31" t="s">
        <v>47</v>
      </c>
      <c r="C19" s="32"/>
      <c r="D19" s="33"/>
    </row>
    <row r="20" spans="2:4" ht="15.75" thickBot="1" x14ac:dyDescent="0.3">
      <c r="B20"/>
      <c r="C20"/>
    </row>
    <row r="21" spans="2:4" ht="15" customHeight="1" x14ac:dyDescent="0.25">
      <c r="B21" s="46" t="s">
        <v>30</v>
      </c>
      <c r="C21" s="48" t="s">
        <v>46</v>
      </c>
      <c r="D21" s="49"/>
    </row>
    <row r="22" spans="2:4" ht="34.5" customHeight="1" x14ac:dyDescent="0.25">
      <c r="B22" s="47"/>
      <c r="C22" s="50"/>
      <c r="D22" s="51"/>
    </row>
    <row r="23" spans="2:4" ht="24" x14ac:dyDescent="0.25">
      <c r="B23" s="27" t="s">
        <v>31</v>
      </c>
      <c r="C23" s="34" t="s">
        <v>51</v>
      </c>
      <c r="D23" s="35"/>
    </row>
    <row r="24" spans="2:4" x14ac:dyDescent="0.25">
      <c r="B24" s="27" t="s">
        <v>32</v>
      </c>
      <c r="C24" s="34" t="s">
        <v>58</v>
      </c>
      <c r="D24" s="35"/>
    </row>
    <row r="25" spans="2:4" x14ac:dyDescent="0.25">
      <c r="B25" s="27" t="s">
        <v>33</v>
      </c>
      <c r="C25" s="34" t="s">
        <v>56</v>
      </c>
      <c r="D25" s="35"/>
    </row>
    <row r="26" spans="2:4" ht="24" x14ac:dyDescent="0.25">
      <c r="B26" s="27" t="s">
        <v>34</v>
      </c>
      <c r="C26" s="34" t="s">
        <v>53</v>
      </c>
      <c r="D26" s="35"/>
    </row>
    <row r="27" spans="2:4" x14ac:dyDescent="0.25">
      <c r="B27" s="27" t="s">
        <v>35</v>
      </c>
      <c r="C27" s="34" t="s">
        <v>57</v>
      </c>
      <c r="D27" s="35"/>
    </row>
    <row r="28" spans="2:4" ht="24" x14ac:dyDescent="0.25">
      <c r="B28" s="27" t="s">
        <v>36</v>
      </c>
      <c r="C28" s="36" t="s">
        <v>52</v>
      </c>
      <c r="D28" s="37"/>
    </row>
    <row r="29" spans="2:4" x14ac:dyDescent="0.25">
      <c r="B29" s="27" t="s">
        <v>37</v>
      </c>
      <c r="C29" s="36" t="s">
        <v>58</v>
      </c>
      <c r="D29" s="37"/>
    </row>
    <row r="30" spans="2:4" x14ac:dyDescent="0.25">
      <c r="B30" s="27" t="s">
        <v>38</v>
      </c>
      <c r="C30" s="36" t="s">
        <v>61</v>
      </c>
      <c r="D30" s="37"/>
    </row>
    <row r="31" spans="2:4" x14ac:dyDescent="0.25">
      <c r="B31" s="27" t="s">
        <v>39</v>
      </c>
      <c r="C31" s="36" t="s">
        <v>62</v>
      </c>
      <c r="D31" s="37"/>
    </row>
    <row r="32" spans="2:4" ht="24" x14ac:dyDescent="0.25">
      <c r="B32" s="27" t="s">
        <v>40</v>
      </c>
      <c r="C32" s="36" t="s">
        <v>56</v>
      </c>
      <c r="D32" s="37"/>
    </row>
    <row r="33" spans="2:4" x14ac:dyDescent="0.25">
      <c r="B33" s="27" t="s">
        <v>41</v>
      </c>
      <c r="C33" s="36" t="s">
        <v>60</v>
      </c>
      <c r="D33" s="37"/>
    </row>
    <row r="34" spans="2:4" x14ac:dyDescent="0.25">
      <c r="B34" s="27" t="s">
        <v>42</v>
      </c>
      <c r="C34" s="36" t="s">
        <v>55</v>
      </c>
      <c r="D34" s="37"/>
    </row>
    <row r="35" spans="2:4" ht="33" customHeight="1" x14ac:dyDescent="0.25">
      <c r="B35" s="28" t="s">
        <v>43</v>
      </c>
      <c r="C35" s="36" t="s">
        <v>54</v>
      </c>
      <c r="D35" s="37"/>
    </row>
    <row r="36" spans="2:4" ht="15.75" thickBot="1" x14ac:dyDescent="0.3">
      <c r="B36" s="29" t="s">
        <v>44</v>
      </c>
      <c r="C36" s="38" t="s">
        <v>59</v>
      </c>
      <c r="D36" s="39"/>
    </row>
    <row r="37" spans="2:4" x14ac:dyDescent="0.25">
      <c r="B37"/>
      <c r="C37"/>
    </row>
    <row r="38" spans="2:4" ht="65.25" customHeight="1" x14ac:dyDescent="0.25">
      <c r="B38" s="31" t="s">
        <v>45</v>
      </c>
      <c r="C38" s="32"/>
      <c r="D38" s="33"/>
    </row>
  </sheetData>
  <protectedRanges>
    <protectedRange sqref="F9" name="Range1_2_2_1"/>
  </protectedRanges>
  <mergeCells count="23">
    <mergeCell ref="B19:D19"/>
    <mergeCell ref="B21:B22"/>
    <mergeCell ref="C21:D22"/>
    <mergeCell ref="A6:N6"/>
    <mergeCell ref="B15:L15"/>
    <mergeCell ref="M15:N15"/>
    <mergeCell ref="B16:L16"/>
    <mergeCell ref="M16:N16"/>
    <mergeCell ref="B38:D38"/>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s>
  <pageMargins left="0.7" right="0.7" top="0.75" bottom="0.75" header="0.3" footer="0.3"/>
  <pageSetup paperSize="9" scale="29" orientation="landscape" r:id="rId1"/>
  <colBreaks count="1" manualBreakCount="1">
    <brk id="14" min="1" max="3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Grupa 35</vt:lpstr>
      <vt:lpstr>'TROŠKOVNIK Grupa 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Kristijana Kris</dc:creator>
  <cp:lastModifiedBy>Manojlovic Vareskic, Maja {DEES~Zagreb}</cp:lastModifiedBy>
  <dcterms:created xsi:type="dcterms:W3CDTF">2023-06-27T19:39:55Z</dcterms:created>
  <dcterms:modified xsi:type="dcterms:W3CDTF">2023-10-02T09:48:45Z</dcterms:modified>
</cp:coreProperties>
</file>