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Shared drives\Tenders\TENDERI 2023\NACIONALNI TENDERI\HZJZ_Reag, testovi i ostali potr.mat. za mikro za zd.ustanove u RH\Upload ponuda\G36\"/>
    </mc:Choice>
  </mc:AlternateContent>
  <bookViews>
    <workbookView xWindow="3120" yWindow="3120" windowWidth="21600" windowHeight="12360"/>
  </bookViews>
  <sheets>
    <sheet name="TROŠKOVNIK Grupa 36" sheetId="1" r:id="rId1"/>
  </sheets>
  <definedNames>
    <definedName name="_xlnm.Print_Area" localSheetId="0">'TROŠKOVNIK Grupa 36'!$A$2:$N$22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2" i="1" l="1"/>
  <c r="M21" i="1"/>
  <c r="J13" i="1"/>
  <c r="K13" i="1"/>
  <c r="L13" i="1"/>
  <c r="M13" i="1"/>
  <c r="N13" i="1"/>
  <c r="J14" i="1"/>
  <c r="K14" i="1"/>
  <c r="L14" i="1"/>
  <c r="M14" i="1"/>
  <c r="N14" i="1"/>
  <c r="J15" i="1"/>
  <c r="K15" i="1"/>
  <c r="L15" i="1"/>
  <c r="M15" i="1"/>
  <c r="N15" i="1"/>
  <c r="J16" i="1"/>
  <c r="K16" i="1"/>
  <c r="L16" i="1"/>
  <c r="M16" i="1" s="1"/>
  <c r="N16" i="1" s="1"/>
  <c r="J17" i="1"/>
  <c r="K17" i="1"/>
  <c r="L17" i="1"/>
  <c r="M17" i="1"/>
  <c r="N17" i="1"/>
  <c r="J18" i="1"/>
  <c r="K18" i="1" s="1"/>
  <c r="L18" i="1"/>
  <c r="M18" i="1"/>
  <c r="N18" i="1"/>
  <c r="J19" i="1"/>
  <c r="K19" i="1"/>
  <c r="L19" i="1"/>
  <c r="M19" i="1" s="1"/>
  <c r="N19" i="1" s="1"/>
  <c r="J20" i="1"/>
  <c r="K20" i="1"/>
  <c r="L20" i="1"/>
  <c r="M20" i="1"/>
  <c r="N20" i="1"/>
  <c r="L12" i="1"/>
  <c r="M12" i="1" s="1"/>
  <c r="N12" i="1" s="1"/>
  <c r="N11" i="1"/>
  <c r="M11" i="1"/>
  <c r="L11" i="1"/>
  <c r="K12" i="1"/>
  <c r="K11" i="1"/>
  <c r="J12" i="1"/>
  <c r="J11" i="1"/>
</calcChain>
</file>

<file path=xl/sharedStrings.xml><?xml version="1.0" encoding="utf-8"?>
<sst xmlns="http://schemas.openxmlformats.org/spreadsheetml/2006/main" count="68" uniqueCount="43">
  <si>
    <t>HRVATSKI ZAVOD ZA JAVNO ZDRAVSTVO, Zagreb, Rockefellerova 7</t>
  </si>
  <si>
    <t xml:space="preserve">
</t>
  </si>
  <si>
    <t>ZAJEDNIČKA JAVNA NABAVA ZA POTREBE ZDRAVSTEVNIH USTANOVA REPUBLIKE HRVATSKE</t>
  </si>
  <si>
    <t>REAGENSI, TESTOVI I POTROŠNI MATERIJAL ZA MIKROBIOLOGIJU</t>
  </si>
  <si>
    <t>Evidencijski broj nabave: EVV-ZN 03/23</t>
  </si>
  <si>
    <t>TROŠKOVNIK - Grupa 36. Testovi i kontrole za detekciju virusa SARS-COV-2 i ostali testovi  za PCR instrument COBAS LIAT ili jednakovrijedno</t>
  </si>
  <si>
    <t>REDNI
BROJ</t>
  </si>
  <si>
    <t>NAZIV I OPIS PREDMETA NABAVE</t>
  </si>
  <si>
    <t>JEDINICA
MJERE</t>
  </si>
  <si>
    <t>OKVIRNA DVOGODIŠNJA KOLIČINA</t>
  </si>
  <si>
    <t>PROIZVOĐAČ- ZEMLJA PORIJEKLA</t>
  </si>
  <si>
    <t>ŠIFRA/
KATALOŠKI BROJ PROIZVOĐAČA</t>
  </si>
  <si>
    <t>ORIGINALNO PAKIRANJE</t>
  </si>
  <si>
    <t>JEDINIČNA CIJENA  BEZ 
PDV-a (EUR)</t>
  </si>
  <si>
    <t>STOPA        PDV-a
(%)</t>
  </si>
  <si>
    <t xml:space="preserve"> IZNOS   PDV-a (EUR)</t>
  </si>
  <si>
    <t>JEDINIČNA CIJENA  S PDV-om (EUR)</t>
  </si>
  <si>
    <t>UKUPNA
CIJENA STAVKE BEZ PDV-a (EUR)</t>
  </si>
  <si>
    <t>UKUPAN IZNOS   PDV-a (EUR)</t>
  </si>
  <si>
    <t>UKUPNA
CIJENA STAVKE S    PDV-om (EUR)</t>
  </si>
  <si>
    <r>
      <t xml:space="preserve">GRUPA PREDMETA NABAVE 36. Testovi i kontrole za detekciju virusa SARS-COV-2 i ostali testovi  za PCR instrument COBAS LIAT ili jednakovrijedno
</t>
    </r>
    <r>
      <rPr>
        <sz val="11"/>
        <rFont val="Calibri"/>
        <family val="2"/>
        <charset val="238"/>
        <scheme val="minor"/>
      </rPr>
      <t>VAŽNO: Odabrani ponuditelj mora osigurati i ustupiti na besplatno korištenje dijagnostički uređaj za vrijeme trajanja okvirnog sporazuma. Svi ponuđeni artikli moraju biti kompatibilni s uređajem koji se ustupa na besplatno korištenje. Odabrani Ponuditelj pokriva sve troškove isporuke uređaja,instalacije, validacije, servisa  i redovnog održavanja uređaja, educiranja  osoblja. Uređaj mora  imati mogućnosti povezivanja s bolničkim sustavom a troškove povezivanja uređaja  snosi Ponuditelj.</t>
    </r>
  </si>
  <si>
    <t xml:space="preserve">Test  SARS-COV-2 </t>
  </si>
  <si>
    <t>Test  SARS-COV-2 i INFLUENZA A/B</t>
  </si>
  <si>
    <t xml:space="preserve">Test  INFLUNZA A/B, RSV </t>
  </si>
  <si>
    <t xml:space="preserve">Test  CLOSTRIDIUM DIFF. </t>
  </si>
  <si>
    <t>Test  STREPTOKOK</t>
  </si>
  <si>
    <t xml:space="preserve">Kontrola za test  SARS-COV-2 </t>
  </si>
  <si>
    <t>Kontrola za test  SARS-COV-2 i INFLUENZA A/B</t>
  </si>
  <si>
    <t xml:space="preserve">Kontrola za test  INFLUNZA A/B, RSV </t>
  </si>
  <si>
    <t>Kontrola za test CLOSTRIDIUM DIFF.</t>
  </si>
  <si>
    <t>Kontrola za TEST STREPTOKOK</t>
  </si>
  <si>
    <t>UKUPNO ZA GRUPU PREDMETA NABAVE 36 BROJKAMA BEZ PDV-a:</t>
  </si>
  <si>
    <t>UKUPNO ZA GRUPU PREDMETA NABAVE 36 BROJKAMA S PDV-om:</t>
  </si>
  <si>
    <t>12=4*8</t>
  </si>
  <si>
    <t>14=12+13</t>
  </si>
  <si>
    <t>Pak</t>
  </si>
  <si>
    <t>Napomena:</t>
  </si>
  <si>
    <t>Odabrani ponuditelj mora osigurati i ustupiti na besplatno korištenje dijagnostički uređaj za vrijeme trajanja okvirnog sporazuma. Svi ponuđeni artikli moraju biti kompatibilni s uređajem koji se ustupa na besplatno korištenje. Odabrani Ponuditelj pokriva sve troškove isporuke uređaja,instalacije, validacije, servisa  i redovnog održavanja uređaja, educiranja  osoblja. Uređaj mora  imati mogućnosti povezivanja s bolničkim sustavom a troškove povezivanja uređaja  snosi Ponuditelj.</t>
  </si>
  <si>
    <t>OB Našice ima uređaj u vlasništvu te se isti ne ustupa na besplatno korištenje.</t>
  </si>
  <si>
    <t>Roche Molecular Systems, Inc., SAD</t>
  </si>
  <si>
    <t>20 T</t>
  </si>
  <si>
    <t>3 SETA</t>
  </si>
  <si>
    <t>5 SETA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</si>
</sst>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0000000000"/>
  </numFmts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6"/>
      <name val="Calibri"/>
      <family val="2"/>
      <charset val="238"/>
      <scheme val="minor"/>
    </font>
    <font>
      <b/>
      <i/>
      <sz val="14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i/>
      <sz val="9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22"/>
      </patternFill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35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3" fillId="0" borderId="0" xfId="0" applyFont="1"/>
    <xf numFmtId="0" fontId="1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 applyProtection="1">
      <alignment vertical="top" wrapText="1"/>
      <protection locked="0"/>
    </xf>
    <xf numFmtId="0" fontId="2" fillId="2" borderId="1" xfId="0" applyFont="1" applyFill="1" applyBorder="1" applyAlignment="1">
      <alignment horizontal="center" vertical="center" wrapText="1"/>
    </xf>
    <xf numFmtId="0" fontId="4" fillId="0" borderId="0" xfId="0" applyFont="1"/>
    <xf numFmtId="0" fontId="1" fillId="2" borderId="1" xfId="1" applyNumberFormat="1" applyFont="1" applyFill="1" applyBorder="1" applyAlignment="1" applyProtection="1">
      <alignment horizontal="center" vertical="center"/>
    </xf>
    <xf numFmtId="0" fontId="2" fillId="2" borderId="1" xfId="1" applyFont="1" applyFill="1" applyBorder="1" applyAlignment="1" applyProtection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1" applyFont="1" applyFill="1" applyBorder="1" applyAlignment="1" applyProtection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1" fillId="0" borderId="0" xfId="0" applyFont="1" applyAlignment="1">
      <alignment wrapTex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 wrapText="1"/>
    </xf>
    <xf numFmtId="164" fontId="1" fillId="0" borderId="1" xfId="1" applyNumberFormat="1" applyFont="1" applyFill="1" applyBorder="1" applyAlignment="1" applyProtection="1">
      <alignment horizontal="center" vertical="center"/>
    </xf>
    <xf numFmtId="1" fontId="2" fillId="0" borderId="0" xfId="0" applyNumberFormat="1" applyFont="1" applyAlignment="1">
      <alignment horizontal="center" vertical="center"/>
    </xf>
    <xf numFmtId="0" fontId="2" fillId="4" borderId="3" xfId="0" applyFont="1" applyFill="1" applyBorder="1" applyAlignment="1">
      <alignment horizontal="right" vertical="center" wrapText="1"/>
    </xf>
    <xf numFmtId="0" fontId="2" fillId="4" borderId="4" xfId="0" applyFont="1" applyFill="1" applyBorder="1" applyAlignment="1">
      <alignment horizontal="right" vertical="center" wrapText="1"/>
    </xf>
    <xf numFmtId="0" fontId="2" fillId="4" borderId="5" xfId="0" applyFont="1" applyFill="1" applyBorder="1" applyAlignment="1">
      <alignment horizontal="right" vertical="center" wrapText="1"/>
    </xf>
    <xf numFmtId="4" fontId="2" fillId="4" borderId="3" xfId="0" applyNumberFormat="1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</cellXfs>
  <cellStyles count="2">
    <cellStyle name="Explanatory Text" xfId="1" builtinId="5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1333500</xdr:colOff>
      <xdr:row>22</xdr:row>
      <xdr:rowOff>0</xdr:rowOff>
    </xdr:from>
    <xdr:to>
      <xdr:col>1</xdr:col>
      <xdr:colOff>1409700</xdr:colOff>
      <xdr:row>22</xdr:row>
      <xdr:rowOff>201930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640D461D-63CD-4685-9693-803E9300B769}"/>
            </a:ext>
          </a:extLst>
        </xdr:cNvPr>
        <xdr:cNvSpPr txBox="1">
          <a:spLocks noChangeArrowheads="1"/>
        </xdr:cNvSpPr>
      </xdr:nvSpPr>
      <xdr:spPr bwMode="auto">
        <a:xfrm>
          <a:off x="1914525" y="13668375"/>
          <a:ext cx="76200" cy="2019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1333500</xdr:colOff>
      <xdr:row>22</xdr:row>
      <xdr:rowOff>0</xdr:rowOff>
    </xdr:from>
    <xdr:ext cx="76200" cy="200025"/>
    <xdr:sp macro="" textlink="">
      <xdr:nvSpPr>
        <xdr:cNvPr id="3" name="Text Box 1">
          <a:extLst>
            <a:ext uri="{FF2B5EF4-FFF2-40B4-BE49-F238E27FC236}">
              <a16:creationId xmlns:a16="http://schemas.microsoft.com/office/drawing/2014/main" id="{8C2EA4F2-865A-4A6B-A73D-28E066CD76B4}"/>
            </a:ext>
          </a:extLst>
        </xdr:cNvPr>
        <xdr:cNvSpPr txBox="1">
          <a:spLocks noChangeArrowheads="1"/>
        </xdr:cNvSpPr>
      </xdr:nvSpPr>
      <xdr:spPr bwMode="auto">
        <a:xfrm>
          <a:off x="1914525" y="13668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1333500</xdr:colOff>
      <xdr:row>22</xdr:row>
      <xdr:rowOff>0</xdr:rowOff>
    </xdr:from>
    <xdr:ext cx="76200" cy="201930"/>
    <xdr:sp macro="" textlink="">
      <xdr:nvSpPr>
        <xdr:cNvPr id="4" name="Text Box 1">
          <a:extLst>
            <a:ext uri="{FF2B5EF4-FFF2-40B4-BE49-F238E27FC236}">
              <a16:creationId xmlns:a16="http://schemas.microsoft.com/office/drawing/2014/main" id="{D5291503-0303-455F-92BC-1472F9ECAAE1}"/>
            </a:ext>
          </a:extLst>
        </xdr:cNvPr>
        <xdr:cNvSpPr txBox="1">
          <a:spLocks noChangeArrowheads="1"/>
        </xdr:cNvSpPr>
      </xdr:nvSpPr>
      <xdr:spPr bwMode="auto">
        <a:xfrm>
          <a:off x="1914525" y="13668375"/>
          <a:ext cx="76200" cy="2019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1333500</xdr:colOff>
      <xdr:row>22</xdr:row>
      <xdr:rowOff>0</xdr:rowOff>
    </xdr:from>
    <xdr:ext cx="76200" cy="200025"/>
    <xdr:sp macro="" textlink="">
      <xdr:nvSpPr>
        <xdr:cNvPr id="5" name="Text Box 1">
          <a:extLst>
            <a:ext uri="{FF2B5EF4-FFF2-40B4-BE49-F238E27FC236}">
              <a16:creationId xmlns:a16="http://schemas.microsoft.com/office/drawing/2014/main" id="{2CA64329-107A-466E-B131-6128286B1BE0}"/>
            </a:ext>
          </a:extLst>
        </xdr:cNvPr>
        <xdr:cNvSpPr txBox="1">
          <a:spLocks noChangeArrowheads="1"/>
        </xdr:cNvSpPr>
      </xdr:nvSpPr>
      <xdr:spPr bwMode="auto">
        <a:xfrm>
          <a:off x="1914525" y="13668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1333500</xdr:colOff>
      <xdr:row>22</xdr:row>
      <xdr:rowOff>0</xdr:rowOff>
    </xdr:from>
    <xdr:ext cx="76200" cy="201930"/>
    <xdr:sp macro="" textlink="">
      <xdr:nvSpPr>
        <xdr:cNvPr id="6" name="Text Box 1">
          <a:extLst>
            <a:ext uri="{FF2B5EF4-FFF2-40B4-BE49-F238E27FC236}">
              <a16:creationId xmlns:a16="http://schemas.microsoft.com/office/drawing/2014/main" id="{8EB0561D-D317-45D0-B2D8-55F009F6BF17}"/>
            </a:ext>
          </a:extLst>
        </xdr:cNvPr>
        <xdr:cNvSpPr txBox="1">
          <a:spLocks noChangeArrowheads="1"/>
        </xdr:cNvSpPr>
      </xdr:nvSpPr>
      <xdr:spPr bwMode="auto">
        <a:xfrm>
          <a:off x="1914525" y="13668375"/>
          <a:ext cx="76200" cy="2019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1333500</xdr:colOff>
      <xdr:row>22</xdr:row>
      <xdr:rowOff>0</xdr:rowOff>
    </xdr:from>
    <xdr:ext cx="76200" cy="200025"/>
    <xdr:sp macro="" textlink="">
      <xdr:nvSpPr>
        <xdr:cNvPr id="7" name="Text Box 1">
          <a:extLst>
            <a:ext uri="{FF2B5EF4-FFF2-40B4-BE49-F238E27FC236}">
              <a16:creationId xmlns:a16="http://schemas.microsoft.com/office/drawing/2014/main" id="{6217F0E0-2557-4256-A120-DB4A4871BB7B}"/>
            </a:ext>
          </a:extLst>
        </xdr:cNvPr>
        <xdr:cNvSpPr txBox="1">
          <a:spLocks noChangeArrowheads="1"/>
        </xdr:cNvSpPr>
      </xdr:nvSpPr>
      <xdr:spPr bwMode="auto">
        <a:xfrm>
          <a:off x="1914525" y="13668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1333500</xdr:colOff>
      <xdr:row>22</xdr:row>
      <xdr:rowOff>0</xdr:rowOff>
    </xdr:from>
    <xdr:ext cx="76200" cy="201930"/>
    <xdr:sp macro="" textlink="">
      <xdr:nvSpPr>
        <xdr:cNvPr id="8" name="Text Box 1">
          <a:extLst>
            <a:ext uri="{FF2B5EF4-FFF2-40B4-BE49-F238E27FC236}">
              <a16:creationId xmlns:a16="http://schemas.microsoft.com/office/drawing/2014/main" id="{C2874689-B315-4FAC-A209-F4EFF18C9E46}"/>
            </a:ext>
          </a:extLst>
        </xdr:cNvPr>
        <xdr:cNvSpPr txBox="1">
          <a:spLocks noChangeArrowheads="1"/>
        </xdr:cNvSpPr>
      </xdr:nvSpPr>
      <xdr:spPr bwMode="auto">
        <a:xfrm>
          <a:off x="1914525" y="13668375"/>
          <a:ext cx="76200" cy="2019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1333500</xdr:colOff>
      <xdr:row>22</xdr:row>
      <xdr:rowOff>0</xdr:rowOff>
    </xdr:from>
    <xdr:ext cx="76200" cy="200025"/>
    <xdr:sp macro="" textlink="">
      <xdr:nvSpPr>
        <xdr:cNvPr id="9" name="Text Box 1">
          <a:extLst>
            <a:ext uri="{FF2B5EF4-FFF2-40B4-BE49-F238E27FC236}">
              <a16:creationId xmlns:a16="http://schemas.microsoft.com/office/drawing/2014/main" id="{7390D9F3-A2DD-4CB8-9026-ECBA3F0CB76C}"/>
            </a:ext>
          </a:extLst>
        </xdr:cNvPr>
        <xdr:cNvSpPr txBox="1">
          <a:spLocks noChangeArrowheads="1"/>
        </xdr:cNvSpPr>
      </xdr:nvSpPr>
      <xdr:spPr bwMode="auto">
        <a:xfrm>
          <a:off x="1914525" y="13668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1333500</xdr:colOff>
      <xdr:row>22</xdr:row>
      <xdr:rowOff>0</xdr:rowOff>
    </xdr:from>
    <xdr:ext cx="76200" cy="201930"/>
    <xdr:sp macro="" textlink="">
      <xdr:nvSpPr>
        <xdr:cNvPr id="10" name="Text Box 1">
          <a:extLst>
            <a:ext uri="{FF2B5EF4-FFF2-40B4-BE49-F238E27FC236}">
              <a16:creationId xmlns:a16="http://schemas.microsoft.com/office/drawing/2014/main" id="{FC387205-A0A8-435D-B19A-DB8BE1F15BAB}"/>
            </a:ext>
          </a:extLst>
        </xdr:cNvPr>
        <xdr:cNvSpPr txBox="1">
          <a:spLocks noChangeArrowheads="1"/>
        </xdr:cNvSpPr>
      </xdr:nvSpPr>
      <xdr:spPr bwMode="auto">
        <a:xfrm>
          <a:off x="1914525" y="13668375"/>
          <a:ext cx="76200" cy="2019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1333500</xdr:colOff>
      <xdr:row>22</xdr:row>
      <xdr:rowOff>0</xdr:rowOff>
    </xdr:from>
    <xdr:ext cx="76200" cy="200025"/>
    <xdr:sp macro="" textlink="">
      <xdr:nvSpPr>
        <xdr:cNvPr id="11" name="Text Box 1">
          <a:extLst>
            <a:ext uri="{FF2B5EF4-FFF2-40B4-BE49-F238E27FC236}">
              <a16:creationId xmlns:a16="http://schemas.microsoft.com/office/drawing/2014/main" id="{1C5061D1-4B3F-4334-8262-E54D636379B0}"/>
            </a:ext>
          </a:extLst>
        </xdr:cNvPr>
        <xdr:cNvSpPr txBox="1">
          <a:spLocks noChangeArrowheads="1"/>
        </xdr:cNvSpPr>
      </xdr:nvSpPr>
      <xdr:spPr bwMode="auto">
        <a:xfrm>
          <a:off x="1914525" y="13668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1333500</xdr:colOff>
      <xdr:row>22</xdr:row>
      <xdr:rowOff>0</xdr:rowOff>
    </xdr:from>
    <xdr:ext cx="76200" cy="201930"/>
    <xdr:sp macro="" textlink="">
      <xdr:nvSpPr>
        <xdr:cNvPr id="12" name="Text Box 1">
          <a:extLst>
            <a:ext uri="{FF2B5EF4-FFF2-40B4-BE49-F238E27FC236}">
              <a16:creationId xmlns:a16="http://schemas.microsoft.com/office/drawing/2014/main" id="{4BAB706F-36C3-487F-AF03-B43A722081C0}"/>
            </a:ext>
          </a:extLst>
        </xdr:cNvPr>
        <xdr:cNvSpPr txBox="1">
          <a:spLocks noChangeArrowheads="1"/>
        </xdr:cNvSpPr>
      </xdr:nvSpPr>
      <xdr:spPr bwMode="auto">
        <a:xfrm>
          <a:off x="1914525" y="13668375"/>
          <a:ext cx="76200" cy="2019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1333500</xdr:colOff>
      <xdr:row>22</xdr:row>
      <xdr:rowOff>0</xdr:rowOff>
    </xdr:from>
    <xdr:ext cx="76200" cy="200025"/>
    <xdr:sp macro="" textlink="">
      <xdr:nvSpPr>
        <xdr:cNvPr id="13" name="Text Box 1">
          <a:extLst>
            <a:ext uri="{FF2B5EF4-FFF2-40B4-BE49-F238E27FC236}">
              <a16:creationId xmlns:a16="http://schemas.microsoft.com/office/drawing/2014/main" id="{91D025BD-456E-4C1C-B54A-CF8F582BC309}"/>
            </a:ext>
          </a:extLst>
        </xdr:cNvPr>
        <xdr:cNvSpPr txBox="1">
          <a:spLocks noChangeArrowheads="1"/>
        </xdr:cNvSpPr>
      </xdr:nvSpPr>
      <xdr:spPr bwMode="auto">
        <a:xfrm>
          <a:off x="1914525" y="13668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1333500</xdr:colOff>
      <xdr:row>22</xdr:row>
      <xdr:rowOff>0</xdr:rowOff>
    </xdr:from>
    <xdr:ext cx="76200" cy="201930"/>
    <xdr:sp macro="" textlink="">
      <xdr:nvSpPr>
        <xdr:cNvPr id="14" name="Text Box 1">
          <a:extLst>
            <a:ext uri="{FF2B5EF4-FFF2-40B4-BE49-F238E27FC236}">
              <a16:creationId xmlns:a16="http://schemas.microsoft.com/office/drawing/2014/main" id="{B5F2AC8A-8B32-4D2C-8EA5-0A2783146DE3}"/>
            </a:ext>
          </a:extLst>
        </xdr:cNvPr>
        <xdr:cNvSpPr txBox="1">
          <a:spLocks noChangeArrowheads="1"/>
        </xdr:cNvSpPr>
      </xdr:nvSpPr>
      <xdr:spPr bwMode="auto">
        <a:xfrm>
          <a:off x="1914525" y="13668375"/>
          <a:ext cx="76200" cy="2019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1333500</xdr:colOff>
      <xdr:row>22</xdr:row>
      <xdr:rowOff>0</xdr:rowOff>
    </xdr:from>
    <xdr:ext cx="76200" cy="200025"/>
    <xdr:sp macro="" textlink="">
      <xdr:nvSpPr>
        <xdr:cNvPr id="15" name="Text Box 1">
          <a:extLst>
            <a:ext uri="{FF2B5EF4-FFF2-40B4-BE49-F238E27FC236}">
              <a16:creationId xmlns:a16="http://schemas.microsoft.com/office/drawing/2014/main" id="{052C33F3-3D6E-4154-B8A8-BC78C8B90575}"/>
            </a:ext>
          </a:extLst>
        </xdr:cNvPr>
        <xdr:cNvSpPr txBox="1">
          <a:spLocks noChangeArrowheads="1"/>
        </xdr:cNvSpPr>
      </xdr:nvSpPr>
      <xdr:spPr bwMode="auto">
        <a:xfrm>
          <a:off x="1914525" y="13668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1333500</xdr:colOff>
      <xdr:row>22</xdr:row>
      <xdr:rowOff>0</xdr:rowOff>
    </xdr:from>
    <xdr:ext cx="76200" cy="201930"/>
    <xdr:sp macro="" textlink="">
      <xdr:nvSpPr>
        <xdr:cNvPr id="16" name="Text Box 1">
          <a:extLst>
            <a:ext uri="{FF2B5EF4-FFF2-40B4-BE49-F238E27FC236}">
              <a16:creationId xmlns:a16="http://schemas.microsoft.com/office/drawing/2014/main" id="{4AE74614-96DF-4639-BD93-371BA493F992}"/>
            </a:ext>
          </a:extLst>
        </xdr:cNvPr>
        <xdr:cNvSpPr txBox="1">
          <a:spLocks noChangeArrowheads="1"/>
        </xdr:cNvSpPr>
      </xdr:nvSpPr>
      <xdr:spPr bwMode="auto">
        <a:xfrm>
          <a:off x="1914525" y="13668375"/>
          <a:ext cx="76200" cy="2019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1333500</xdr:colOff>
      <xdr:row>22</xdr:row>
      <xdr:rowOff>0</xdr:rowOff>
    </xdr:from>
    <xdr:ext cx="76200" cy="200025"/>
    <xdr:sp macro="" textlink="">
      <xdr:nvSpPr>
        <xdr:cNvPr id="17" name="Text Box 1">
          <a:extLst>
            <a:ext uri="{FF2B5EF4-FFF2-40B4-BE49-F238E27FC236}">
              <a16:creationId xmlns:a16="http://schemas.microsoft.com/office/drawing/2014/main" id="{A8619EE2-CE87-449C-92C6-4AB7F50A6068}"/>
            </a:ext>
          </a:extLst>
        </xdr:cNvPr>
        <xdr:cNvSpPr txBox="1">
          <a:spLocks noChangeArrowheads="1"/>
        </xdr:cNvSpPr>
      </xdr:nvSpPr>
      <xdr:spPr bwMode="auto">
        <a:xfrm>
          <a:off x="1914525" y="13668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1333500</xdr:colOff>
      <xdr:row>22</xdr:row>
      <xdr:rowOff>0</xdr:rowOff>
    </xdr:from>
    <xdr:ext cx="76200" cy="201930"/>
    <xdr:sp macro="" textlink="">
      <xdr:nvSpPr>
        <xdr:cNvPr id="18" name="Text Box 1">
          <a:extLst>
            <a:ext uri="{FF2B5EF4-FFF2-40B4-BE49-F238E27FC236}">
              <a16:creationId xmlns:a16="http://schemas.microsoft.com/office/drawing/2014/main" id="{C9CD00AC-8AB0-4866-A29E-12BF885AD539}"/>
            </a:ext>
          </a:extLst>
        </xdr:cNvPr>
        <xdr:cNvSpPr txBox="1">
          <a:spLocks noChangeArrowheads="1"/>
        </xdr:cNvSpPr>
      </xdr:nvSpPr>
      <xdr:spPr bwMode="auto">
        <a:xfrm>
          <a:off x="1914525" y="13668375"/>
          <a:ext cx="76200" cy="2019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1333500</xdr:colOff>
      <xdr:row>22</xdr:row>
      <xdr:rowOff>0</xdr:rowOff>
    </xdr:from>
    <xdr:ext cx="76200" cy="200025"/>
    <xdr:sp macro="" textlink="">
      <xdr:nvSpPr>
        <xdr:cNvPr id="19" name="Text Box 1">
          <a:extLst>
            <a:ext uri="{FF2B5EF4-FFF2-40B4-BE49-F238E27FC236}">
              <a16:creationId xmlns:a16="http://schemas.microsoft.com/office/drawing/2014/main" id="{AAFD71E0-C71E-4638-9D2F-43BCE034B93A}"/>
            </a:ext>
          </a:extLst>
        </xdr:cNvPr>
        <xdr:cNvSpPr txBox="1">
          <a:spLocks noChangeArrowheads="1"/>
        </xdr:cNvSpPr>
      </xdr:nvSpPr>
      <xdr:spPr bwMode="auto">
        <a:xfrm>
          <a:off x="1914525" y="13668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2:N26"/>
  <sheetViews>
    <sheetView tabSelected="1" topLeftCell="A10" zoomScale="98" zoomScaleNormal="98" zoomScaleSheetLayoutView="50" workbookViewId="0">
      <selection activeCell="B10" sqref="B10"/>
    </sheetView>
  </sheetViews>
  <sheetFormatPr defaultColWidth="9.140625" defaultRowHeight="21" x14ac:dyDescent="0.35"/>
  <cols>
    <col min="1" max="1" width="8.7109375" style="1" customWidth="1"/>
    <col min="2" max="2" width="70.7109375" style="17" customWidth="1"/>
    <col min="3" max="4" width="11.42578125" style="1" customWidth="1"/>
    <col min="5" max="5" width="32.85546875" style="1" bestFit="1" customWidth="1"/>
    <col min="6" max="6" width="12.28515625" style="1" bestFit="1" customWidth="1"/>
    <col min="7" max="14" width="11.42578125" style="1" customWidth="1"/>
    <col min="15" max="16384" width="9.140625" style="6"/>
  </cols>
  <sheetData>
    <row r="2" spans="1:14" s="4" customFormat="1" ht="20.100000000000001" customHeight="1" x14ac:dyDescent="0.25">
      <c r="A2" s="1"/>
      <c r="B2" s="2" t="s">
        <v>0</v>
      </c>
      <c r="C2" s="3" t="s">
        <v>1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s="4" customFormat="1" ht="20.100000000000001" customHeight="1" x14ac:dyDescent="0.25">
      <c r="A3" s="1"/>
      <c r="B3" s="2" t="s">
        <v>2</v>
      </c>
      <c r="C3" s="3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s="4" customFormat="1" ht="20.100000000000001" customHeight="1" x14ac:dyDescent="0.25">
      <c r="A4" s="1"/>
      <c r="B4" s="2" t="s">
        <v>3</v>
      </c>
      <c r="C4" s="3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s="4" customFormat="1" ht="20.100000000000001" customHeight="1" x14ac:dyDescent="0.25">
      <c r="A5" s="1"/>
      <c r="B5" s="5" t="s">
        <v>4</v>
      </c>
      <c r="C5" s="3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4" ht="41.25" customHeight="1" x14ac:dyDescent="0.35">
      <c r="A6" s="29" t="s">
        <v>5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</row>
    <row r="7" spans="1:14" x14ac:dyDescent="0.35">
      <c r="A7" s="7"/>
      <c r="B7" s="8"/>
      <c r="C7" s="7"/>
      <c r="D7" s="7"/>
      <c r="E7" s="7"/>
      <c r="F7" s="7"/>
      <c r="G7" s="7"/>
    </row>
    <row r="8" spans="1:14" ht="80.099999999999994" customHeight="1" x14ac:dyDescent="0.35">
      <c r="A8" s="9" t="s">
        <v>6</v>
      </c>
      <c r="B8" s="9" t="s">
        <v>7</v>
      </c>
      <c r="C8" s="9" t="s">
        <v>8</v>
      </c>
      <c r="D8" s="9" t="s">
        <v>9</v>
      </c>
      <c r="E8" s="9" t="s">
        <v>10</v>
      </c>
      <c r="F8" s="9" t="s">
        <v>11</v>
      </c>
      <c r="G8" s="9" t="s">
        <v>12</v>
      </c>
      <c r="H8" s="9" t="s">
        <v>13</v>
      </c>
      <c r="I8" s="9" t="s">
        <v>14</v>
      </c>
      <c r="J8" s="9" t="s">
        <v>15</v>
      </c>
      <c r="K8" s="9" t="s">
        <v>16</v>
      </c>
      <c r="L8" s="9" t="s">
        <v>17</v>
      </c>
      <c r="M8" s="9" t="s">
        <v>18</v>
      </c>
      <c r="N8" s="9" t="s">
        <v>19</v>
      </c>
    </row>
    <row r="9" spans="1:14" s="10" customFormat="1" ht="9.9499999999999993" customHeight="1" x14ac:dyDescent="0.3">
      <c r="A9" s="18">
        <v>1</v>
      </c>
      <c r="B9" s="19">
        <v>2</v>
      </c>
      <c r="C9" s="18">
        <v>3</v>
      </c>
      <c r="D9" s="18">
        <v>4</v>
      </c>
      <c r="E9" s="18">
        <v>5</v>
      </c>
      <c r="F9" s="20">
        <v>6</v>
      </c>
      <c r="G9" s="18">
        <v>7</v>
      </c>
      <c r="H9" s="18">
        <v>8</v>
      </c>
      <c r="I9" s="18">
        <v>9</v>
      </c>
      <c r="J9" s="18">
        <v>10</v>
      </c>
      <c r="K9" s="21">
        <v>11</v>
      </c>
      <c r="L9" s="18" t="s">
        <v>33</v>
      </c>
      <c r="M9" s="18">
        <v>13</v>
      </c>
      <c r="N9" s="18" t="s">
        <v>34</v>
      </c>
    </row>
    <row r="10" spans="1:14" ht="135" x14ac:dyDescent="0.35">
      <c r="A10" s="11"/>
      <c r="B10" s="12" t="s">
        <v>20</v>
      </c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</row>
    <row r="11" spans="1:14" s="23" customFormat="1" ht="30" customHeight="1" x14ac:dyDescent="0.25">
      <c r="A11" s="22">
        <v>1</v>
      </c>
      <c r="B11" s="25" t="s">
        <v>21</v>
      </c>
      <c r="C11" s="13" t="s">
        <v>35</v>
      </c>
      <c r="D11" s="14">
        <v>556</v>
      </c>
      <c r="E11" s="14" t="s">
        <v>39</v>
      </c>
      <c r="F11" s="28">
        <v>9408592190</v>
      </c>
      <c r="G11" s="14" t="s">
        <v>40</v>
      </c>
      <c r="H11" s="13">
        <v>615.5</v>
      </c>
      <c r="I11" s="13">
        <v>25</v>
      </c>
      <c r="J11" s="15">
        <f>H11*0.25</f>
        <v>153.875</v>
      </c>
      <c r="K11" s="15">
        <f>J11+H11</f>
        <v>769.375</v>
      </c>
      <c r="L11" s="15">
        <f>D11*H11</f>
        <v>342218</v>
      </c>
      <c r="M11" s="15">
        <f>L11*0.25</f>
        <v>85554.5</v>
      </c>
      <c r="N11" s="15">
        <f>M11+L11</f>
        <v>427772.5</v>
      </c>
    </row>
    <row r="12" spans="1:14" s="23" customFormat="1" ht="30" customHeight="1" x14ac:dyDescent="0.25">
      <c r="A12" s="24">
        <v>2</v>
      </c>
      <c r="B12" s="26" t="s">
        <v>22</v>
      </c>
      <c r="C12" s="13" t="s">
        <v>35</v>
      </c>
      <c r="D12" s="14">
        <v>460</v>
      </c>
      <c r="E12" s="14" t="s">
        <v>39</v>
      </c>
      <c r="F12" s="28">
        <v>9211101190</v>
      </c>
      <c r="G12" s="14" t="s">
        <v>40</v>
      </c>
      <c r="H12" s="13">
        <v>1315.31</v>
      </c>
      <c r="I12" s="13">
        <v>25</v>
      </c>
      <c r="J12" s="15">
        <f>H12*0.25</f>
        <v>328.82749999999999</v>
      </c>
      <c r="K12" s="15">
        <f>J12+H12</f>
        <v>1644.1374999999998</v>
      </c>
      <c r="L12" s="15">
        <f>D12*H12</f>
        <v>605042.6</v>
      </c>
      <c r="M12" s="15">
        <f>L12*0.25</f>
        <v>151260.65</v>
      </c>
      <c r="N12" s="15">
        <f>M12+L12</f>
        <v>756303.25</v>
      </c>
    </row>
    <row r="13" spans="1:14" s="23" customFormat="1" ht="30" customHeight="1" x14ac:dyDescent="0.25">
      <c r="A13" s="24">
        <v>3</v>
      </c>
      <c r="B13" s="26" t="s">
        <v>23</v>
      </c>
      <c r="C13" s="13" t="s">
        <v>35</v>
      </c>
      <c r="D13" s="14">
        <v>28</v>
      </c>
      <c r="E13" s="14" t="s">
        <v>39</v>
      </c>
      <c r="F13" s="28">
        <v>8160104190</v>
      </c>
      <c r="G13" s="14" t="s">
        <v>40</v>
      </c>
      <c r="H13" s="13">
        <v>765.45</v>
      </c>
      <c r="I13" s="13">
        <v>25</v>
      </c>
      <c r="J13" s="15">
        <f t="shared" ref="J13:J20" si="0">H13*0.25</f>
        <v>191.36250000000001</v>
      </c>
      <c r="K13" s="15">
        <f t="shared" ref="K13:K20" si="1">J13+H13</f>
        <v>956.8125</v>
      </c>
      <c r="L13" s="15">
        <f t="shared" ref="L13:L20" si="2">D13*H13</f>
        <v>21432.600000000002</v>
      </c>
      <c r="M13" s="15">
        <f t="shared" ref="M13:M20" si="3">L13*0.25</f>
        <v>5358.1500000000005</v>
      </c>
      <c r="N13" s="15">
        <f t="shared" ref="N13:N20" si="4">M13+L13</f>
        <v>26790.750000000004</v>
      </c>
    </row>
    <row r="14" spans="1:14" s="23" customFormat="1" ht="30" customHeight="1" x14ac:dyDescent="0.25">
      <c r="A14" s="24">
        <v>4</v>
      </c>
      <c r="B14" s="26" t="s">
        <v>24</v>
      </c>
      <c r="C14" s="13" t="s">
        <v>35</v>
      </c>
      <c r="D14" s="14">
        <v>10</v>
      </c>
      <c r="E14" s="14" t="s">
        <v>39</v>
      </c>
      <c r="F14" s="28">
        <v>7454945190</v>
      </c>
      <c r="G14" s="14" t="s">
        <v>40</v>
      </c>
      <c r="H14" s="13">
        <v>765.45</v>
      </c>
      <c r="I14" s="13">
        <v>25</v>
      </c>
      <c r="J14" s="15">
        <f t="shared" si="0"/>
        <v>191.36250000000001</v>
      </c>
      <c r="K14" s="15">
        <f t="shared" si="1"/>
        <v>956.8125</v>
      </c>
      <c r="L14" s="15">
        <f t="shared" si="2"/>
        <v>7654.5</v>
      </c>
      <c r="M14" s="15">
        <f t="shared" si="3"/>
        <v>1913.625</v>
      </c>
      <c r="N14" s="15">
        <f t="shared" si="4"/>
        <v>9568.125</v>
      </c>
    </row>
    <row r="15" spans="1:14" s="23" customFormat="1" ht="30" customHeight="1" x14ac:dyDescent="0.25">
      <c r="A15" s="24">
        <v>5</v>
      </c>
      <c r="B15" s="26" t="s">
        <v>25</v>
      </c>
      <c r="C15" s="13" t="s">
        <v>35</v>
      </c>
      <c r="D15" s="14">
        <v>70</v>
      </c>
      <c r="E15" s="14" t="s">
        <v>39</v>
      </c>
      <c r="F15" s="28">
        <v>7341911190</v>
      </c>
      <c r="G15" s="14" t="s">
        <v>40</v>
      </c>
      <c r="H15" s="13">
        <v>448.38</v>
      </c>
      <c r="I15" s="13">
        <v>25</v>
      </c>
      <c r="J15" s="15">
        <f t="shared" si="0"/>
        <v>112.095</v>
      </c>
      <c r="K15" s="15">
        <f t="shared" si="1"/>
        <v>560.47500000000002</v>
      </c>
      <c r="L15" s="15">
        <f t="shared" si="2"/>
        <v>31386.6</v>
      </c>
      <c r="M15" s="15">
        <f t="shared" si="3"/>
        <v>7846.65</v>
      </c>
      <c r="N15" s="15">
        <f t="shared" si="4"/>
        <v>39233.25</v>
      </c>
    </row>
    <row r="16" spans="1:14" s="23" customFormat="1" ht="30" customHeight="1" x14ac:dyDescent="0.25">
      <c r="A16" s="24">
        <v>6</v>
      </c>
      <c r="B16" s="27" t="s">
        <v>26</v>
      </c>
      <c r="C16" s="13" t="s">
        <v>35</v>
      </c>
      <c r="D16" s="14">
        <v>43</v>
      </c>
      <c r="E16" s="14" t="s">
        <v>39</v>
      </c>
      <c r="F16" s="28">
        <v>9408835190</v>
      </c>
      <c r="G16" s="14" t="s">
        <v>41</v>
      </c>
      <c r="H16" s="13">
        <v>291.95999999999998</v>
      </c>
      <c r="I16" s="13">
        <v>25</v>
      </c>
      <c r="J16" s="15">
        <f t="shared" si="0"/>
        <v>72.989999999999995</v>
      </c>
      <c r="K16" s="15">
        <f t="shared" si="1"/>
        <v>364.95</v>
      </c>
      <c r="L16" s="15">
        <f t="shared" si="2"/>
        <v>12554.279999999999</v>
      </c>
      <c r="M16" s="15">
        <f t="shared" si="3"/>
        <v>3138.5699999999997</v>
      </c>
      <c r="N16" s="15">
        <f t="shared" si="4"/>
        <v>15692.849999999999</v>
      </c>
    </row>
    <row r="17" spans="1:14" s="23" customFormat="1" ht="30" customHeight="1" x14ac:dyDescent="0.25">
      <c r="A17" s="24">
        <v>7</v>
      </c>
      <c r="B17" s="27" t="s">
        <v>27</v>
      </c>
      <c r="C17" s="13" t="s">
        <v>35</v>
      </c>
      <c r="D17" s="14">
        <v>47</v>
      </c>
      <c r="E17" s="14" t="s">
        <v>39</v>
      </c>
      <c r="F17" s="28">
        <v>9211128190</v>
      </c>
      <c r="G17" s="14" t="s">
        <v>41</v>
      </c>
      <c r="H17" s="13">
        <v>303.12</v>
      </c>
      <c r="I17" s="13">
        <v>25</v>
      </c>
      <c r="J17" s="15">
        <f t="shared" si="0"/>
        <v>75.78</v>
      </c>
      <c r="K17" s="15">
        <f t="shared" si="1"/>
        <v>378.9</v>
      </c>
      <c r="L17" s="15">
        <f t="shared" si="2"/>
        <v>14246.64</v>
      </c>
      <c r="M17" s="15">
        <f t="shared" si="3"/>
        <v>3561.66</v>
      </c>
      <c r="N17" s="15">
        <f t="shared" si="4"/>
        <v>17808.3</v>
      </c>
    </row>
    <row r="18" spans="1:14" s="23" customFormat="1" ht="30" customHeight="1" x14ac:dyDescent="0.25">
      <c r="A18" s="24">
        <v>8</v>
      </c>
      <c r="B18" s="27" t="s">
        <v>28</v>
      </c>
      <c r="C18" s="13" t="s">
        <v>35</v>
      </c>
      <c r="D18" s="14">
        <v>15</v>
      </c>
      <c r="E18" s="14" t="s">
        <v>39</v>
      </c>
      <c r="F18" s="28">
        <v>7402686190</v>
      </c>
      <c r="G18" s="14" t="s">
        <v>41</v>
      </c>
      <c r="H18" s="13">
        <v>138.59</v>
      </c>
      <c r="I18" s="13">
        <v>25</v>
      </c>
      <c r="J18" s="15">
        <f t="shared" si="0"/>
        <v>34.647500000000001</v>
      </c>
      <c r="K18" s="15">
        <f t="shared" si="1"/>
        <v>173.23750000000001</v>
      </c>
      <c r="L18" s="15">
        <f t="shared" si="2"/>
        <v>2078.85</v>
      </c>
      <c r="M18" s="15">
        <f t="shared" si="3"/>
        <v>519.71249999999998</v>
      </c>
      <c r="N18" s="15">
        <f t="shared" si="4"/>
        <v>2598.5625</v>
      </c>
    </row>
    <row r="19" spans="1:14" s="23" customFormat="1" ht="30" customHeight="1" x14ac:dyDescent="0.25">
      <c r="A19" s="24">
        <v>9</v>
      </c>
      <c r="B19" s="27" t="s">
        <v>29</v>
      </c>
      <c r="C19" s="13" t="s">
        <v>35</v>
      </c>
      <c r="D19" s="14">
        <v>6</v>
      </c>
      <c r="E19" s="14" t="s">
        <v>39</v>
      </c>
      <c r="F19" s="28">
        <v>7454970190</v>
      </c>
      <c r="G19" s="14" t="s">
        <v>42</v>
      </c>
      <c r="H19" s="13">
        <v>114.14</v>
      </c>
      <c r="I19" s="13">
        <v>25</v>
      </c>
      <c r="J19" s="15">
        <f t="shared" si="0"/>
        <v>28.535</v>
      </c>
      <c r="K19" s="15">
        <f t="shared" si="1"/>
        <v>142.67500000000001</v>
      </c>
      <c r="L19" s="15">
        <f t="shared" si="2"/>
        <v>684.84</v>
      </c>
      <c r="M19" s="15">
        <f t="shared" si="3"/>
        <v>171.21</v>
      </c>
      <c r="N19" s="15">
        <f t="shared" si="4"/>
        <v>856.05000000000007</v>
      </c>
    </row>
    <row r="20" spans="1:14" s="23" customFormat="1" ht="30" customHeight="1" x14ac:dyDescent="0.25">
      <c r="A20" s="24">
        <v>10</v>
      </c>
      <c r="B20" s="27" t="s">
        <v>30</v>
      </c>
      <c r="C20" s="13" t="s">
        <v>35</v>
      </c>
      <c r="D20" s="14">
        <v>14</v>
      </c>
      <c r="E20" s="14" t="s">
        <v>39</v>
      </c>
      <c r="F20" s="28">
        <v>7402678190</v>
      </c>
      <c r="G20" s="14" t="s">
        <v>41</v>
      </c>
      <c r="H20" s="13">
        <v>122.28</v>
      </c>
      <c r="I20" s="13">
        <v>25</v>
      </c>
      <c r="J20" s="15">
        <f t="shared" si="0"/>
        <v>30.57</v>
      </c>
      <c r="K20" s="15">
        <f t="shared" si="1"/>
        <v>152.85</v>
      </c>
      <c r="L20" s="15">
        <f t="shared" si="2"/>
        <v>1711.92</v>
      </c>
      <c r="M20" s="15">
        <f t="shared" si="3"/>
        <v>427.98</v>
      </c>
      <c r="N20" s="15">
        <f t="shared" si="4"/>
        <v>2139.9</v>
      </c>
    </row>
    <row r="21" spans="1:14" ht="30" customHeight="1" x14ac:dyDescent="0.35">
      <c r="A21" s="16"/>
      <c r="B21" s="30" t="s">
        <v>31</v>
      </c>
      <c r="C21" s="31"/>
      <c r="D21" s="31"/>
      <c r="E21" s="31"/>
      <c r="F21" s="31"/>
      <c r="G21" s="31"/>
      <c r="H21" s="31"/>
      <c r="I21" s="31"/>
      <c r="J21" s="31"/>
      <c r="K21" s="31"/>
      <c r="L21" s="32"/>
      <c r="M21" s="33">
        <f>SUM(L11:L20)</f>
        <v>1039010.83</v>
      </c>
      <c r="N21" s="34"/>
    </row>
    <row r="22" spans="1:14" ht="30" customHeight="1" x14ac:dyDescent="0.35">
      <c r="A22" s="16"/>
      <c r="B22" s="30" t="s">
        <v>32</v>
      </c>
      <c r="C22" s="31"/>
      <c r="D22" s="31"/>
      <c r="E22" s="31"/>
      <c r="F22" s="31"/>
      <c r="G22" s="31"/>
      <c r="H22" s="31"/>
      <c r="I22" s="31"/>
      <c r="J22" s="31"/>
      <c r="K22" s="31"/>
      <c r="L22" s="32"/>
      <c r="M22" s="33">
        <f>SUM(N11:N20)</f>
        <v>1298763.5375000001</v>
      </c>
      <c r="N22" s="34"/>
    </row>
    <row r="24" spans="1:14" x14ac:dyDescent="0.35">
      <c r="B24" s="17" t="s">
        <v>36</v>
      </c>
    </row>
    <row r="25" spans="1:14" ht="111" customHeight="1" x14ac:dyDescent="0.35">
      <c r="B25" s="17" t="s">
        <v>37</v>
      </c>
    </row>
    <row r="26" spans="1:14" ht="21" customHeight="1" x14ac:dyDescent="0.35">
      <c r="B26" s="17" t="s">
        <v>38</v>
      </c>
    </row>
  </sheetData>
  <protectedRanges>
    <protectedRange sqref="F9" name="Range1_2_2_1"/>
  </protectedRanges>
  <mergeCells count="5">
    <mergeCell ref="A6:N6"/>
    <mergeCell ref="B21:L21"/>
    <mergeCell ref="M21:N21"/>
    <mergeCell ref="B22:L22"/>
    <mergeCell ref="M22:N22"/>
  </mergeCells>
  <pageMargins left="0.7" right="0.7" top="0.75" bottom="0.75" header="0.3" footer="0.3"/>
  <pageSetup paperSize="9" scale="29" orientation="landscape" r:id="rId1"/>
  <colBreaks count="1" manualBreakCount="1">
    <brk id="14" min="1" max="3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TROŠKOVNIK Grupa 36</vt:lpstr>
      <vt:lpstr>'TROŠKOVNIK Grupa 36'!Print_Area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Kristijana Kris</dc:creator>
  <cp:lastModifiedBy>Manojlovic Vareskic, Maja {DEES~Zagreb}</cp:lastModifiedBy>
  <dcterms:created xsi:type="dcterms:W3CDTF">2023-06-27T19:10:05Z</dcterms:created>
  <dcterms:modified xsi:type="dcterms:W3CDTF">2023-09-27T13:49:50Z</dcterms:modified>
</cp:coreProperties>
</file>