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adlja\Desktop\New folder\"/>
    </mc:Choice>
  </mc:AlternateContent>
  <xr:revisionPtr revIDLastSave="0" documentId="13_ncr:1_{9ED1588F-3EEA-43A7-9B80-6D75C0E9563E}" xr6:coauthVersionLast="47" xr6:coauthVersionMax="47" xr10:uidLastSave="{00000000-0000-0000-0000-000000000000}"/>
  <bookViews>
    <workbookView xWindow="-120" yWindow="-120" windowWidth="29040" windowHeight="15720" xr2:uid="{AE24B5A7-868B-458E-A785-DC3F679A0406}"/>
  </bookViews>
  <sheets>
    <sheet name="TROŠKOVNIK Grupa 39" sheetId="1" r:id="rId1"/>
  </sheets>
  <definedNames>
    <definedName name="_xlnm.Print_Area" localSheetId="0">'TROŠKOVNIK Grupa 39'!$A$2:$N$46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K12" i="1"/>
  <c r="L12" i="1"/>
  <c r="M12" i="1" s="1"/>
  <c r="N12" i="1" s="1"/>
  <c r="J13" i="1"/>
  <c r="K13" i="1" s="1"/>
  <c r="L13" i="1"/>
  <c r="M13" i="1" s="1"/>
  <c r="J14" i="1"/>
  <c r="K14" i="1" s="1"/>
  <c r="L14" i="1"/>
  <c r="M14" i="1" s="1"/>
  <c r="N14" i="1" s="1"/>
  <c r="J15" i="1"/>
  <c r="K15" i="1" s="1"/>
  <c r="L15" i="1"/>
  <c r="N15" i="1" s="1"/>
  <c r="M15" i="1"/>
  <c r="J16" i="1"/>
  <c r="K16" i="1" s="1"/>
  <c r="L16" i="1"/>
  <c r="M16" i="1" s="1"/>
  <c r="J17" i="1"/>
  <c r="K17" i="1"/>
  <c r="L17" i="1"/>
  <c r="M17" i="1" s="1"/>
  <c r="N17" i="1" s="1"/>
  <c r="J18" i="1"/>
  <c r="K18" i="1" s="1"/>
  <c r="L18" i="1"/>
  <c r="M18" i="1" s="1"/>
  <c r="N18" i="1" s="1"/>
  <c r="J19" i="1"/>
  <c r="K19" i="1" s="1"/>
  <c r="L19" i="1"/>
  <c r="M19" i="1" s="1"/>
  <c r="J20" i="1"/>
  <c r="K20" i="1"/>
  <c r="L20" i="1"/>
  <c r="M20" i="1" s="1"/>
  <c r="J21" i="1"/>
  <c r="K21" i="1" s="1"/>
  <c r="L21" i="1"/>
  <c r="M21" i="1" s="1"/>
  <c r="N21" i="1" s="1"/>
  <c r="J22" i="1"/>
  <c r="K22" i="1" s="1"/>
  <c r="L22" i="1"/>
  <c r="M22" i="1" s="1"/>
  <c r="N22" i="1" s="1"/>
  <c r="J23" i="1"/>
  <c r="K23" i="1" s="1"/>
  <c r="L23" i="1"/>
  <c r="M23" i="1" s="1"/>
  <c r="J24" i="1"/>
  <c r="K24" i="1" s="1"/>
  <c r="L24" i="1"/>
  <c r="M24" i="1" s="1"/>
  <c r="J25" i="1"/>
  <c r="K25" i="1" s="1"/>
  <c r="L25" i="1"/>
  <c r="M25" i="1" s="1"/>
  <c r="J26" i="1"/>
  <c r="K26" i="1" s="1"/>
  <c r="L26" i="1"/>
  <c r="M26" i="1" s="1"/>
  <c r="J27" i="1"/>
  <c r="K27" i="1" s="1"/>
  <c r="L27" i="1"/>
  <c r="M27" i="1" s="1"/>
  <c r="J28" i="1"/>
  <c r="K28" i="1" s="1"/>
  <c r="L28" i="1"/>
  <c r="M28" i="1" s="1"/>
  <c r="N28" i="1" s="1"/>
  <c r="J29" i="1"/>
  <c r="K29" i="1"/>
  <c r="L29" i="1"/>
  <c r="M29" i="1"/>
  <c r="N29" i="1" s="1"/>
  <c r="J30" i="1"/>
  <c r="K30" i="1" s="1"/>
  <c r="L30" i="1"/>
  <c r="M30" i="1" s="1"/>
  <c r="N30" i="1" s="1"/>
  <c r="J31" i="1"/>
  <c r="K31" i="1" s="1"/>
  <c r="L31" i="1"/>
  <c r="M31" i="1" s="1"/>
  <c r="J32" i="1"/>
  <c r="K32" i="1" s="1"/>
  <c r="L32" i="1"/>
  <c r="M32" i="1" s="1"/>
  <c r="J33" i="1"/>
  <c r="K33" i="1" s="1"/>
  <c r="L33" i="1"/>
  <c r="M33" i="1" s="1"/>
  <c r="J34" i="1"/>
  <c r="K34" i="1" s="1"/>
  <c r="L34" i="1"/>
  <c r="M34" i="1"/>
  <c r="N34" i="1"/>
  <c r="J35" i="1"/>
  <c r="K35" i="1" s="1"/>
  <c r="L35" i="1"/>
  <c r="J36" i="1"/>
  <c r="K36" i="1" s="1"/>
  <c r="L36" i="1"/>
  <c r="M36" i="1" s="1"/>
  <c r="N36" i="1" s="1"/>
  <c r="J37" i="1"/>
  <c r="K37" i="1"/>
  <c r="L37" i="1"/>
  <c r="M37" i="1" s="1"/>
  <c r="J38" i="1"/>
  <c r="K38" i="1"/>
  <c r="L38" i="1"/>
  <c r="M38" i="1" s="1"/>
  <c r="J39" i="1"/>
  <c r="K39" i="1" s="1"/>
  <c r="L39" i="1"/>
  <c r="M39" i="1" s="1"/>
  <c r="J40" i="1"/>
  <c r="K40" i="1" s="1"/>
  <c r="L40" i="1"/>
  <c r="M40" i="1" s="1"/>
  <c r="N40" i="1" s="1"/>
  <c r="J41" i="1"/>
  <c r="K41" i="1"/>
  <c r="L41" i="1"/>
  <c r="M41" i="1"/>
  <c r="J42" i="1"/>
  <c r="K42" i="1" s="1"/>
  <c r="L42" i="1"/>
  <c r="M42" i="1" s="1"/>
  <c r="N42" i="1" s="1"/>
  <c r="J43" i="1"/>
  <c r="K43" i="1"/>
  <c r="L43" i="1"/>
  <c r="M43" i="1" s="1"/>
  <c r="J44" i="1"/>
  <c r="K44" i="1"/>
  <c r="L44" i="1"/>
  <c r="L11" i="1"/>
  <c r="J11" i="1"/>
  <c r="K11" i="1" s="1"/>
  <c r="N41" i="1" l="1"/>
  <c r="N43" i="1"/>
  <c r="M35" i="1"/>
  <c r="N35" i="1" s="1"/>
  <c r="N33" i="1"/>
  <c r="N31" i="1"/>
  <c r="N26" i="1"/>
  <c r="N23" i="1"/>
  <c r="N19" i="1"/>
  <c r="N32" i="1"/>
  <c r="N44" i="1"/>
  <c r="N20" i="1"/>
  <c r="M11" i="1"/>
  <c r="N11" i="1" s="1"/>
  <c r="N16" i="1"/>
  <c r="N38" i="1"/>
  <c r="N27" i="1"/>
  <c r="N24" i="1"/>
  <c r="M44" i="1"/>
  <c r="M45" i="1"/>
  <c r="N39" i="1"/>
  <c r="N37" i="1"/>
  <c r="N25" i="1"/>
  <c r="N13" i="1"/>
  <c r="M46" i="1" l="1"/>
</calcChain>
</file>

<file path=xl/sharedStrings.xml><?xml version="1.0" encoding="utf-8"?>
<sst xmlns="http://schemas.openxmlformats.org/spreadsheetml/2006/main" count="161" uniqueCount="70">
  <si>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</si>
  <si>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</si>
  <si>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</si>
  <si>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</si>
  <si>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</si>
  <si>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TROŠKOVNIK - Grupa 39. Reagensi i potrošni materijal za aparat  CHORUS trio ili jednakovrijedan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</si>
  <si>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</si>
  <si>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</si>
  <si>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</si>
  <si>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</si>
  <si>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</si>
  <si>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</si>
  <si>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</si>
  <si>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</si>
  <si>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</si>
  <si>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</si>
  <si>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</si>
  <si>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</si>
  <si>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</si>
  <si>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</si>
  <si>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r>
      <t xml:space="preserve">GRUPA PREDMETA NABAVE 39. Reagensi i potrošni materijal za aparat  CHORUS trio ili jednakovrijedan
</t>
    </r>
    <r>
      <rPr>
        <sz val="11"/>
        <rFont val="Calibri"/>
        <family val="2"/>
        <scheme val="minor"/>
      </rPr>
      <t xml:space="preserve">VAŽNO: </t>
    </r>
    <r>
      <rPr>
        <b/>
        <sz val="11"/>
        <rFont val="Calibri"/>
        <family val="2"/>
        <scheme val="minor"/>
      </rPr>
      <t>Odabrani ponuditelj mora osigurati i ustupiti na besplatno korištenje dijagnostički uređaj za vrijeme trajanja okvirnog sporazuma. Svi ponuđeni artikli moraju biti kompatibilni s uređajem koji se ustupa na besplatno korištenje. Odabrani Ponuditelj pokriva sve troškove isporuke uređaja,instalacije, validacije, servisa  i redovnog održavanja uređaja, educiranja  osoblja. Uređaj mora  imati mogućnosti povezivanja s bolničkim sustavom a troškove povezivanja uređaja  snosi Ponuditelj.</t>
    </r>
  </si>
  <si>
    <t>Chorus Adenovirus IgA (36 testova)</t>
  </si>
  <si>
    <t>test</t>
  </si>
  <si>
    <t>Chorus Adenovirus IgG (36 testova)</t>
  </si>
  <si>
    <t>ELISA -  Chlamydophila pneumoniae IgG (36 T)</t>
  </si>
  <si>
    <t>kit</t>
  </si>
  <si>
    <t>ELISA -  Chlamydophila pneumoniae IgM (36 T)</t>
  </si>
  <si>
    <t>ELISA - Mycoplasma pneumoniae IgG (36 T)</t>
  </si>
  <si>
    <t>ELISA - Mycoplasma pneumoniae IgM (36 T)</t>
  </si>
  <si>
    <t>ELISA - Influenza A IgA  (36 T)</t>
  </si>
  <si>
    <t>ELISA - Influenza A IgG (36 T)</t>
  </si>
  <si>
    <t>ELISA - Influenza B IgA  (36 T)</t>
  </si>
  <si>
    <t>ELISA - Influenza B IgG (36 T)</t>
  </si>
  <si>
    <t>ELISA - RSV IgA (36 T)</t>
  </si>
  <si>
    <t>ELISA - RSV IgG (36 T)</t>
  </si>
  <si>
    <t>ELISA - Coxiella burnetii IgG; Q-FEVER IgG ELISA (36 T)</t>
  </si>
  <si>
    <t>ELISA - Coxiella burnetii IgM;  Q-FEVER IgM ELISA (36 T)</t>
  </si>
  <si>
    <t>ELISA - Brucella IgG (36 T)</t>
  </si>
  <si>
    <t>ELISA - Brucella IgM (36 T)</t>
  </si>
  <si>
    <t>ELISA - Parvovirus B 19 IgG (36 T)</t>
  </si>
  <si>
    <t>ELISA - Parvovirus B 19 IgM (36 T)</t>
  </si>
  <si>
    <t xml:space="preserve">ELISA - Echinococcus IgG (12 T) </t>
  </si>
  <si>
    <t>ELISA - Herpes simplex 1 IgG (36 T)</t>
  </si>
  <si>
    <t>ELISA - Herpes simplex 2 IgG (36 T)</t>
  </si>
  <si>
    <t>ELISA - Herpes simplex 1+2 IgM (36T)</t>
  </si>
  <si>
    <t>ELISA -Varicella IgG  (36 T)</t>
  </si>
  <si>
    <t>ELISA - Varicella IgM (36 T)</t>
  </si>
  <si>
    <t>ELISA - Chorus Tick-borne encephalitis virus IgG  (36 T)</t>
  </si>
  <si>
    <t>Chorus Tick-borne encephalitis virus IgM  (36 T)</t>
  </si>
  <si>
    <t>ELISA - Morbili virus IgG (36 T)</t>
  </si>
  <si>
    <t>ELISA - Morbili virus IgM</t>
  </si>
  <si>
    <t>ELISA - Toxocara IgG (12 T)</t>
  </si>
  <si>
    <t>Chorus Thermal paper</t>
  </si>
  <si>
    <t>pak</t>
  </si>
  <si>
    <t>Chorus Sanitizing solution (1x20 ml)</t>
  </si>
  <si>
    <t>Chorus Cleaning solution (4x20 ml)</t>
  </si>
  <si>
    <t>Chorus Negative control-sample diluent (1x5 ml)</t>
  </si>
  <si>
    <t>Chorus Washing buffer (4x100 ml)</t>
  </si>
  <si>
    <t>UKUPNO ZA GRUPU PREDMETA NABAVE 39 BROJKAMA BEZ PDV-a:</t>
  </si>
  <si>
    <t>UKUPNO ZA GRUPU PREDMETA NABAVE 39 BROJKAMA S PDV-om:</t>
  </si>
  <si>
    <t>12=4*8</t>
  </si>
  <si>
    <t>14=12+13</t>
  </si>
  <si>
    <t>Diesse - Italija</t>
  </si>
  <si>
    <t>36 testova</t>
  </si>
  <si>
    <t>12 testova</t>
  </si>
  <si>
    <t>4 x 20 mL u paketu</t>
  </si>
  <si>
    <t>1 x 20 mL u paketu</t>
  </si>
  <si>
    <t>4 komada u paketu</t>
  </si>
  <si>
    <t>1 x 5 mL u paketu</t>
  </si>
  <si>
    <t>4 x 100 mL u paketu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</si>
</sst>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XDR&quot;_-;\-* #,##0.00\ &quot;XDR&quot;_-;_-* &quot;-&quot;??\ &quot;XDR&quot;_-;_-@_-"/>
    <numFmt numFmtId="166" formatCode="_-* #,##0.00\ &quot;XDR&quot;_-;\-* #,##0.00\ &quot;XDR&quot;_-;_-* &quot;-&quot;??\ &quot;XDR&quot;_-;_-@_-"/>
    <numFmt numFmtId="168" formatCode="_-[$€-2]\ * #,##0.00_-;\-[$€-2]\ * #,##0.00_-;_-[$€-2]\ * &quot;-&quot;??_-;_-@_-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7F7F7F"/>
      <name val="Calibri"/>
      <family val="2"/>
      <charset val="238"/>
      <scheme val="minor"/>
    </font>
    <font>
      <sz val="11"/>
      <name val="Calibri"/>
      <family val="2"/>
    </font>
    <font>
      <b/>
      <i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Calibri"/>
      <family val="2"/>
    </font>
    <font>
      <sz val="16"/>
      <name val="Calibri"/>
      <family val="2"/>
      <scheme val="minor"/>
    </font>
    <font>
      <b/>
      <i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7" fillId="5" borderId="0" applyNumberFormat="0" applyBorder="0" applyAlignment="0" applyProtection="0"/>
    <xf numFmtId="166" fontId="6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right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168" fontId="2" fillId="4" borderId="3" xfId="0" applyNumberFormat="1" applyFont="1" applyFill="1" applyBorder="1" applyAlignment="1">
      <alignment horizontal="center" vertical="center"/>
    </xf>
    <xf numFmtId="168" fontId="2" fillId="4" borderId="5" xfId="0" applyNumberFormat="1" applyFont="1" applyFill="1" applyBorder="1" applyAlignment="1">
      <alignment horizontal="center" vertical="center"/>
    </xf>
    <xf numFmtId="168" fontId="8" fillId="0" borderId="2" xfId="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1" fillId="0" borderId="1" xfId="3" applyFont="1" applyFill="1" applyBorder="1" applyAlignment="1">
      <alignment horizontal="center" vertical="center"/>
    </xf>
    <xf numFmtId="0" fontId="1" fillId="0" borderId="1" xfId="3" applyFont="1" applyFill="1" applyBorder="1" applyAlignment="1" applyProtection="1">
      <alignment horizontal="center" vertical="center"/>
    </xf>
    <xf numFmtId="0" fontId="1" fillId="0" borderId="1" xfId="3" applyFont="1" applyFill="1" applyBorder="1" applyAlignment="1" applyProtection="1">
      <alignment horizontal="center" vertical="center" wrapText="1"/>
    </xf>
    <xf numFmtId="168" fontId="1" fillId="0" borderId="2" xfId="3" applyNumberFormat="1" applyFont="1" applyFill="1" applyBorder="1" applyAlignment="1">
      <alignment horizontal="center" vertical="center"/>
    </xf>
    <xf numFmtId="168" fontId="1" fillId="0" borderId="1" xfId="3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</cellXfs>
  <cellStyles count="5">
    <cellStyle name="Currency" xfId="2" builtinId="4"/>
    <cellStyle name="Currency 2" xfId="4" xr:uid="{84164995-BDCC-4F8C-8884-770DFE2BF84D}"/>
    <cellStyle name="Explanatory Text" xfId="1" builtinId="53"/>
    <cellStyle name="Good" xfId="3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46</xdr:row>
      <xdr:rowOff>0</xdr:rowOff>
    </xdr:from>
    <xdr:to>
      <xdr:col>1</xdr:col>
      <xdr:colOff>1409700</xdr:colOff>
      <xdr:row>46</xdr:row>
      <xdr:rowOff>201930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7BA567A-E188-4B62-B978-10A76B1B5A83}"/>
            </a:ext>
          </a:extLst>
        </xdr:cNvPr>
        <xdr:cNvSpPr txBox="1">
          <a:spLocks noChangeArrowheads="1"/>
        </xdr:cNvSpPr>
      </xdr:nvSpPr>
      <xdr:spPr bwMode="auto">
        <a:xfrm>
          <a:off x="1914525" y="30070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46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3F4A71C-6681-41B6-9E01-8770DDE8489C}"/>
            </a:ext>
          </a:extLst>
        </xdr:cNvPr>
        <xdr:cNvSpPr txBox="1">
          <a:spLocks noChangeArrowheads="1"/>
        </xdr:cNvSpPr>
      </xdr:nvSpPr>
      <xdr:spPr bwMode="auto">
        <a:xfrm>
          <a:off x="1914525" y="30070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46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8F10057F-0235-4DEC-943D-0611A3C7B4E2}"/>
            </a:ext>
          </a:extLst>
        </xdr:cNvPr>
        <xdr:cNvSpPr txBox="1">
          <a:spLocks noChangeArrowheads="1"/>
        </xdr:cNvSpPr>
      </xdr:nvSpPr>
      <xdr:spPr bwMode="auto">
        <a:xfrm>
          <a:off x="1914525" y="30070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46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BF2E8940-EED1-462D-BCC8-EC69579A94C4}"/>
            </a:ext>
          </a:extLst>
        </xdr:cNvPr>
        <xdr:cNvSpPr txBox="1">
          <a:spLocks noChangeArrowheads="1"/>
        </xdr:cNvSpPr>
      </xdr:nvSpPr>
      <xdr:spPr bwMode="auto">
        <a:xfrm>
          <a:off x="1914525" y="30070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46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C1BF6344-85B1-472C-9B21-195CE1B7A690}"/>
            </a:ext>
          </a:extLst>
        </xdr:cNvPr>
        <xdr:cNvSpPr txBox="1">
          <a:spLocks noChangeArrowheads="1"/>
        </xdr:cNvSpPr>
      </xdr:nvSpPr>
      <xdr:spPr bwMode="auto">
        <a:xfrm>
          <a:off x="1914525" y="30070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46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94675E72-47B5-4B1D-9503-8CD10A413C81}"/>
            </a:ext>
          </a:extLst>
        </xdr:cNvPr>
        <xdr:cNvSpPr txBox="1">
          <a:spLocks noChangeArrowheads="1"/>
        </xdr:cNvSpPr>
      </xdr:nvSpPr>
      <xdr:spPr bwMode="auto">
        <a:xfrm>
          <a:off x="1914525" y="30070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46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26710B41-7C98-43AD-8D64-B46F247D8532}"/>
            </a:ext>
          </a:extLst>
        </xdr:cNvPr>
        <xdr:cNvSpPr txBox="1">
          <a:spLocks noChangeArrowheads="1"/>
        </xdr:cNvSpPr>
      </xdr:nvSpPr>
      <xdr:spPr bwMode="auto">
        <a:xfrm>
          <a:off x="1914525" y="30070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46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792B2723-3795-4E78-8F47-36643E9EBA3F}"/>
            </a:ext>
          </a:extLst>
        </xdr:cNvPr>
        <xdr:cNvSpPr txBox="1">
          <a:spLocks noChangeArrowheads="1"/>
        </xdr:cNvSpPr>
      </xdr:nvSpPr>
      <xdr:spPr bwMode="auto">
        <a:xfrm>
          <a:off x="1914525" y="30070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46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92F186E0-1848-4A3E-BDB2-246A82B7B2A3}"/>
            </a:ext>
          </a:extLst>
        </xdr:cNvPr>
        <xdr:cNvSpPr txBox="1">
          <a:spLocks noChangeArrowheads="1"/>
        </xdr:cNvSpPr>
      </xdr:nvSpPr>
      <xdr:spPr bwMode="auto">
        <a:xfrm>
          <a:off x="1914525" y="30070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46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1A7406A6-983D-4EA7-A7EC-A34373553F8A}"/>
            </a:ext>
          </a:extLst>
        </xdr:cNvPr>
        <xdr:cNvSpPr txBox="1">
          <a:spLocks noChangeArrowheads="1"/>
        </xdr:cNvSpPr>
      </xdr:nvSpPr>
      <xdr:spPr bwMode="auto">
        <a:xfrm>
          <a:off x="1914525" y="30070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46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739A4544-9309-4203-B298-A14CA7AA9CAD}"/>
            </a:ext>
          </a:extLst>
        </xdr:cNvPr>
        <xdr:cNvSpPr txBox="1">
          <a:spLocks noChangeArrowheads="1"/>
        </xdr:cNvSpPr>
      </xdr:nvSpPr>
      <xdr:spPr bwMode="auto">
        <a:xfrm>
          <a:off x="1914525" y="30070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46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58D2E76E-BB95-40D8-BD53-9BF49D0DD408}"/>
            </a:ext>
          </a:extLst>
        </xdr:cNvPr>
        <xdr:cNvSpPr txBox="1">
          <a:spLocks noChangeArrowheads="1"/>
        </xdr:cNvSpPr>
      </xdr:nvSpPr>
      <xdr:spPr bwMode="auto">
        <a:xfrm>
          <a:off x="1914525" y="30070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46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616BF8BE-E9E2-4934-97BC-45AC96593F4C}"/>
            </a:ext>
          </a:extLst>
        </xdr:cNvPr>
        <xdr:cNvSpPr txBox="1">
          <a:spLocks noChangeArrowheads="1"/>
        </xdr:cNvSpPr>
      </xdr:nvSpPr>
      <xdr:spPr bwMode="auto">
        <a:xfrm>
          <a:off x="1914525" y="30070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46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7A1C6C7D-A8A6-402D-AC08-AA742AB5F029}"/>
            </a:ext>
          </a:extLst>
        </xdr:cNvPr>
        <xdr:cNvSpPr txBox="1">
          <a:spLocks noChangeArrowheads="1"/>
        </xdr:cNvSpPr>
      </xdr:nvSpPr>
      <xdr:spPr bwMode="auto">
        <a:xfrm>
          <a:off x="1914525" y="30070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46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A43021D3-456D-4B73-932F-AAB65148735E}"/>
            </a:ext>
          </a:extLst>
        </xdr:cNvPr>
        <xdr:cNvSpPr txBox="1">
          <a:spLocks noChangeArrowheads="1"/>
        </xdr:cNvSpPr>
      </xdr:nvSpPr>
      <xdr:spPr bwMode="auto">
        <a:xfrm>
          <a:off x="1914525" y="30070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46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50698524-ECD0-48EE-A4D9-7E8495BE54EF}"/>
            </a:ext>
          </a:extLst>
        </xdr:cNvPr>
        <xdr:cNvSpPr txBox="1">
          <a:spLocks noChangeArrowheads="1"/>
        </xdr:cNvSpPr>
      </xdr:nvSpPr>
      <xdr:spPr bwMode="auto">
        <a:xfrm>
          <a:off x="1914525" y="30070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46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C5FB14BA-24CA-48E1-A332-832CA9C19CEE}"/>
            </a:ext>
          </a:extLst>
        </xdr:cNvPr>
        <xdr:cNvSpPr txBox="1">
          <a:spLocks noChangeArrowheads="1"/>
        </xdr:cNvSpPr>
      </xdr:nvSpPr>
      <xdr:spPr bwMode="auto">
        <a:xfrm>
          <a:off x="1914525" y="300704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46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61449CF4-0BE3-46F5-8042-7DE73386AB56}"/>
            </a:ext>
          </a:extLst>
        </xdr:cNvPr>
        <xdr:cNvSpPr txBox="1">
          <a:spLocks noChangeArrowheads="1"/>
        </xdr:cNvSpPr>
      </xdr:nvSpPr>
      <xdr:spPr bwMode="auto">
        <a:xfrm>
          <a:off x="1914525" y="30070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261C8-2BE4-45B7-B186-FEF34D7CE8F7}">
  <sheetPr>
    <tabColor rgb="FF00B0F0"/>
  </sheetPr>
  <dimension ref="A2:N46"/>
  <sheetViews>
    <sheetView tabSelected="1" topLeftCell="A4" zoomScaleNormal="100" zoomScaleSheetLayoutView="50" workbookViewId="0">
      <selection activeCell="H12" sqref="H12"/>
    </sheetView>
  </sheetViews>
  <sheetFormatPr defaultColWidth="9.140625" defaultRowHeight="21" x14ac:dyDescent="0.35"/>
  <cols>
    <col min="1" max="1" width="8.7109375" style="1" customWidth="1"/>
    <col min="2" max="2" width="70.7109375" style="14" customWidth="1"/>
    <col min="3" max="4" width="11.42578125" style="1" customWidth="1"/>
    <col min="5" max="5" width="16.7109375" style="1" customWidth="1"/>
    <col min="6" max="6" width="11.42578125" style="1" customWidth="1"/>
    <col min="7" max="7" width="15.85546875" style="1" customWidth="1"/>
    <col min="8" max="10" width="11.42578125" style="1" customWidth="1"/>
    <col min="11" max="11" width="13.28515625" style="1" customWidth="1"/>
    <col min="12" max="12" width="16.85546875" style="1" customWidth="1"/>
    <col min="13" max="13" width="15.28515625" style="1" customWidth="1"/>
    <col min="14" max="14" width="16.140625" style="1" customWidth="1"/>
    <col min="15" max="16384" width="9.140625" style="30"/>
  </cols>
  <sheetData>
    <row r="2" spans="1:14" s="29" customFormat="1" ht="20.100000000000001" customHeight="1" x14ac:dyDescent="0.25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29" customFormat="1" ht="20.100000000000001" customHeight="1" x14ac:dyDescent="0.25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29" customFormat="1" ht="20.100000000000001" customHeight="1" x14ac:dyDescent="0.25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29" customFormat="1" ht="20.100000000000001" customHeight="1" x14ac:dyDescent="0.25">
      <c r="A5" s="1"/>
      <c r="B5" s="4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1.25" customHeight="1" x14ac:dyDescent="0.35">
      <c r="A6" s="19" t="s">
        <v>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x14ac:dyDescent="0.35">
      <c r="A7" s="5"/>
      <c r="B7" s="6"/>
      <c r="C7" s="5"/>
      <c r="D7" s="5"/>
      <c r="E7" s="5"/>
      <c r="F7" s="5"/>
      <c r="G7" s="5"/>
    </row>
    <row r="8" spans="1:14" ht="80.099999999999994" customHeight="1" x14ac:dyDescent="0.35">
      <c r="A8" s="7" t="s">
        <v>6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7" t="s">
        <v>15</v>
      </c>
      <c r="K8" s="7" t="s">
        <v>16</v>
      </c>
      <c r="L8" s="7" t="s">
        <v>17</v>
      </c>
      <c r="M8" s="7" t="s">
        <v>18</v>
      </c>
      <c r="N8" s="7" t="s">
        <v>19</v>
      </c>
    </row>
    <row r="9" spans="1:14" s="31" customFormat="1" ht="9.9499999999999993" customHeight="1" x14ac:dyDescent="0.3">
      <c r="A9" s="15">
        <v>1</v>
      </c>
      <c r="B9" s="16">
        <v>2</v>
      </c>
      <c r="C9" s="15">
        <v>3</v>
      </c>
      <c r="D9" s="15">
        <v>4</v>
      </c>
      <c r="E9" s="15">
        <v>5</v>
      </c>
      <c r="F9" s="17">
        <v>6</v>
      </c>
      <c r="G9" s="15">
        <v>7</v>
      </c>
      <c r="H9" s="15">
        <v>8</v>
      </c>
      <c r="I9" s="15">
        <v>9</v>
      </c>
      <c r="J9" s="15">
        <v>10</v>
      </c>
      <c r="K9" s="18">
        <v>11</v>
      </c>
      <c r="L9" s="15" t="s">
        <v>60</v>
      </c>
      <c r="M9" s="15">
        <v>13</v>
      </c>
      <c r="N9" s="15" t="s">
        <v>61</v>
      </c>
    </row>
    <row r="10" spans="1:14" ht="156" customHeight="1" x14ac:dyDescent="0.35">
      <c r="A10" s="8"/>
      <c r="B10" s="9" t="s">
        <v>20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s="39" customFormat="1" ht="30" customHeight="1" x14ac:dyDescent="0.25">
      <c r="A11" s="32">
        <v>1</v>
      </c>
      <c r="B11" s="33" t="s">
        <v>21</v>
      </c>
      <c r="C11" s="34" t="s">
        <v>22</v>
      </c>
      <c r="D11" s="35">
        <v>864</v>
      </c>
      <c r="E11" s="35" t="s">
        <v>62</v>
      </c>
      <c r="F11" s="35">
        <v>81198</v>
      </c>
      <c r="G11" s="36" t="s">
        <v>63</v>
      </c>
      <c r="H11" s="37">
        <v>10.25</v>
      </c>
      <c r="I11" s="34">
        <v>25</v>
      </c>
      <c r="J11" s="38">
        <f>H11/4</f>
        <v>2.5625</v>
      </c>
      <c r="K11" s="38">
        <f>H11+J11</f>
        <v>12.8125</v>
      </c>
      <c r="L11" s="38">
        <f>D11*H11</f>
        <v>8856</v>
      </c>
      <c r="M11" s="38">
        <f>L11/4</f>
        <v>2214</v>
      </c>
      <c r="N11" s="38">
        <f>L11+M11</f>
        <v>11070</v>
      </c>
    </row>
    <row r="12" spans="1:14" s="39" customFormat="1" ht="30" customHeight="1" x14ac:dyDescent="0.25">
      <c r="A12" s="32">
        <v>2</v>
      </c>
      <c r="B12" s="12" t="s">
        <v>23</v>
      </c>
      <c r="C12" s="34" t="s">
        <v>22</v>
      </c>
      <c r="D12" s="35">
        <v>964</v>
      </c>
      <c r="E12" s="35" t="s">
        <v>62</v>
      </c>
      <c r="F12" s="35">
        <v>81196</v>
      </c>
      <c r="G12" s="36" t="s">
        <v>63</v>
      </c>
      <c r="H12" s="37">
        <v>9.5</v>
      </c>
      <c r="I12" s="34">
        <v>25</v>
      </c>
      <c r="J12" s="38">
        <f t="shared" ref="J12:J44" si="0">H12/4</f>
        <v>2.375</v>
      </c>
      <c r="K12" s="38">
        <f t="shared" ref="K12:K44" si="1">H12+J12</f>
        <v>11.875</v>
      </c>
      <c r="L12" s="38">
        <f t="shared" ref="L12:L44" si="2">D12*H12</f>
        <v>9158</v>
      </c>
      <c r="M12" s="38">
        <f t="shared" ref="M12:M44" si="3">L12/4</f>
        <v>2289.5</v>
      </c>
      <c r="N12" s="38">
        <f t="shared" ref="N12:N44" si="4">L12+M12</f>
        <v>11447.5</v>
      </c>
    </row>
    <row r="13" spans="1:14" s="39" customFormat="1" ht="30" customHeight="1" x14ac:dyDescent="0.25">
      <c r="A13" s="32">
        <v>3</v>
      </c>
      <c r="B13" s="11" t="s">
        <v>24</v>
      </c>
      <c r="C13" s="27" t="s">
        <v>25</v>
      </c>
      <c r="D13" s="10">
        <v>20</v>
      </c>
      <c r="E13" s="10" t="s">
        <v>62</v>
      </c>
      <c r="F13" s="27">
        <v>81250</v>
      </c>
      <c r="G13" s="36" t="s">
        <v>63</v>
      </c>
      <c r="H13" s="26">
        <v>360</v>
      </c>
      <c r="I13" s="27">
        <v>25</v>
      </c>
      <c r="J13" s="28">
        <f t="shared" si="0"/>
        <v>90</v>
      </c>
      <c r="K13" s="28">
        <f t="shared" si="1"/>
        <v>450</v>
      </c>
      <c r="L13" s="28">
        <f t="shared" si="2"/>
        <v>7200</v>
      </c>
      <c r="M13" s="28">
        <f t="shared" si="3"/>
        <v>1800</v>
      </c>
      <c r="N13" s="28">
        <f t="shared" si="4"/>
        <v>9000</v>
      </c>
    </row>
    <row r="14" spans="1:14" s="39" customFormat="1" ht="30" customHeight="1" x14ac:dyDescent="0.25">
      <c r="A14" s="32">
        <v>4</v>
      </c>
      <c r="B14" s="11" t="s">
        <v>26</v>
      </c>
      <c r="C14" s="27" t="s">
        <v>25</v>
      </c>
      <c r="D14" s="10">
        <v>20</v>
      </c>
      <c r="E14" s="10" t="s">
        <v>62</v>
      </c>
      <c r="F14" s="27">
        <v>81251</v>
      </c>
      <c r="G14" s="36" t="s">
        <v>63</v>
      </c>
      <c r="H14" s="26">
        <v>388</v>
      </c>
      <c r="I14" s="27">
        <v>25</v>
      </c>
      <c r="J14" s="28">
        <f t="shared" si="0"/>
        <v>97</v>
      </c>
      <c r="K14" s="28">
        <f t="shared" si="1"/>
        <v>485</v>
      </c>
      <c r="L14" s="28">
        <f t="shared" si="2"/>
        <v>7760</v>
      </c>
      <c r="M14" s="28">
        <f t="shared" si="3"/>
        <v>1940</v>
      </c>
      <c r="N14" s="28">
        <f t="shared" si="4"/>
        <v>9700</v>
      </c>
    </row>
    <row r="15" spans="1:14" s="39" customFormat="1" ht="30" customHeight="1" x14ac:dyDescent="0.25">
      <c r="A15" s="32">
        <v>5</v>
      </c>
      <c r="B15" s="11" t="s">
        <v>27</v>
      </c>
      <c r="C15" s="27" t="s">
        <v>25</v>
      </c>
      <c r="D15" s="10">
        <v>34</v>
      </c>
      <c r="E15" s="10" t="s">
        <v>62</v>
      </c>
      <c r="F15" s="27">
        <v>81034</v>
      </c>
      <c r="G15" s="36" t="s">
        <v>63</v>
      </c>
      <c r="H15" s="26">
        <v>360</v>
      </c>
      <c r="I15" s="27">
        <v>25</v>
      </c>
      <c r="J15" s="28">
        <f t="shared" si="0"/>
        <v>90</v>
      </c>
      <c r="K15" s="28">
        <f t="shared" si="1"/>
        <v>450</v>
      </c>
      <c r="L15" s="28">
        <f t="shared" si="2"/>
        <v>12240</v>
      </c>
      <c r="M15" s="28">
        <f t="shared" si="3"/>
        <v>3060</v>
      </c>
      <c r="N15" s="28">
        <f t="shared" si="4"/>
        <v>15300</v>
      </c>
    </row>
    <row r="16" spans="1:14" s="39" customFormat="1" ht="30" customHeight="1" x14ac:dyDescent="0.25">
      <c r="A16" s="32">
        <v>6</v>
      </c>
      <c r="B16" s="11" t="s">
        <v>28</v>
      </c>
      <c r="C16" s="27" t="s">
        <v>25</v>
      </c>
      <c r="D16" s="10">
        <v>34</v>
      </c>
      <c r="E16" s="10" t="s">
        <v>62</v>
      </c>
      <c r="F16" s="27">
        <v>81035</v>
      </c>
      <c r="G16" s="36" t="s">
        <v>63</v>
      </c>
      <c r="H16" s="26">
        <v>388</v>
      </c>
      <c r="I16" s="27">
        <v>25</v>
      </c>
      <c r="J16" s="28">
        <f t="shared" si="0"/>
        <v>97</v>
      </c>
      <c r="K16" s="28">
        <f t="shared" si="1"/>
        <v>485</v>
      </c>
      <c r="L16" s="28">
        <f t="shared" si="2"/>
        <v>13192</v>
      </c>
      <c r="M16" s="28">
        <f t="shared" si="3"/>
        <v>3298</v>
      </c>
      <c r="N16" s="28">
        <f t="shared" si="4"/>
        <v>16490</v>
      </c>
    </row>
    <row r="17" spans="1:14" s="39" customFormat="1" ht="30" customHeight="1" x14ac:dyDescent="0.25">
      <c r="A17" s="32">
        <v>7</v>
      </c>
      <c r="B17" s="11" t="s">
        <v>29</v>
      </c>
      <c r="C17" s="27" t="s">
        <v>25</v>
      </c>
      <c r="D17" s="10">
        <v>10</v>
      </c>
      <c r="E17" s="10" t="s">
        <v>62</v>
      </c>
      <c r="F17" s="27">
        <v>81192</v>
      </c>
      <c r="G17" s="36" t="s">
        <v>63</v>
      </c>
      <c r="H17" s="26">
        <v>388</v>
      </c>
      <c r="I17" s="27">
        <v>25</v>
      </c>
      <c r="J17" s="28">
        <f t="shared" si="0"/>
        <v>97</v>
      </c>
      <c r="K17" s="28">
        <f t="shared" si="1"/>
        <v>485</v>
      </c>
      <c r="L17" s="28">
        <f t="shared" si="2"/>
        <v>3880</v>
      </c>
      <c r="M17" s="28">
        <f t="shared" si="3"/>
        <v>970</v>
      </c>
      <c r="N17" s="28">
        <f t="shared" si="4"/>
        <v>4850</v>
      </c>
    </row>
    <row r="18" spans="1:14" s="39" customFormat="1" ht="30" customHeight="1" x14ac:dyDescent="0.25">
      <c r="A18" s="32">
        <v>8</v>
      </c>
      <c r="B18" s="11" t="s">
        <v>30</v>
      </c>
      <c r="C18" s="27" t="s">
        <v>25</v>
      </c>
      <c r="D18" s="10">
        <v>10</v>
      </c>
      <c r="E18" s="10" t="s">
        <v>62</v>
      </c>
      <c r="F18" s="27">
        <v>81190</v>
      </c>
      <c r="G18" s="36" t="s">
        <v>63</v>
      </c>
      <c r="H18" s="26">
        <v>350</v>
      </c>
      <c r="I18" s="27">
        <v>25</v>
      </c>
      <c r="J18" s="28">
        <f t="shared" si="0"/>
        <v>87.5</v>
      </c>
      <c r="K18" s="28">
        <f t="shared" si="1"/>
        <v>437.5</v>
      </c>
      <c r="L18" s="28">
        <f t="shared" si="2"/>
        <v>3500</v>
      </c>
      <c r="M18" s="28">
        <f t="shared" si="3"/>
        <v>875</v>
      </c>
      <c r="N18" s="28">
        <f t="shared" si="4"/>
        <v>4375</v>
      </c>
    </row>
    <row r="19" spans="1:14" s="39" customFormat="1" ht="30" customHeight="1" x14ac:dyDescent="0.25">
      <c r="A19" s="32">
        <v>9</v>
      </c>
      <c r="B19" s="11" t="s">
        <v>31</v>
      </c>
      <c r="C19" s="27" t="s">
        <v>25</v>
      </c>
      <c r="D19" s="10">
        <v>10</v>
      </c>
      <c r="E19" s="10" t="s">
        <v>62</v>
      </c>
      <c r="F19" s="27">
        <v>81195</v>
      </c>
      <c r="G19" s="36" t="s">
        <v>63</v>
      </c>
      <c r="H19" s="26">
        <v>368</v>
      </c>
      <c r="I19" s="27">
        <v>25</v>
      </c>
      <c r="J19" s="28">
        <f t="shared" si="0"/>
        <v>92</v>
      </c>
      <c r="K19" s="28">
        <f t="shared" si="1"/>
        <v>460</v>
      </c>
      <c r="L19" s="28">
        <f t="shared" si="2"/>
        <v>3680</v>
      </c>
      <c r="M19" s="28">
        <f t="shared" si="3"/>
        <v>920</v>
      </c>
      <c r="N19" s="28">
        <f t="shared" si="4"/>
        <v>4600</v>
      </c>
    </row>
    <row r="20" spans="1:14" s="39" customFormat="1" ht="30" customHeight="1" x14ac:dyDescent="0.25">
      <c r="A20" s="32">
        <v>10</v>
      </c>
      <c r="B20" s="11" t="s">
        <v>32</v>
      </c>
      <c r="C20" s="27" t="s">
        <v>25</v>
      </c>
      <c r="D20" s="10">
        <v>10</v>
      </c>
      <c r="E20" s="10" t="s">
        <v>62</v>
      </c>
      <c r="F20" s="27">
        <v>81193</v>
      </c>
      <c r="G20" s="36" t="s">
        <v>63</v>
      </c>
      <c r="H20" s="26">
        <v>350</v>
      </c>
      <c r="I20" s="27">
        <v>25</v>
      </c>
      <c r="J20" s="28">
        <f t="shared" si="0"/>
        <v>87.5</v>
      </c>
      <c r="K20" s="28">
        <f t="shared" si="1"/>
        <v>437.5</v>
      </c>
      <c r="L20" s="28">
        <f t="shared" si="2"/>
        <v>3500</v>
      </c>
      <c r="M20" s="28">
        <f t="shared" si="3"/>
        <v>875</v>
      </c>
      <c r="N20" s="28">
        <f t="shared" si="4"/>
        <v>4375</v>
      </c>
    </row>
    <row r="21" spans="1:14" s="39" customFormat="1" ht="30" customHeight="1" x14ac:dyDescent="0.25">
      <c r="A21" s="32">
        <v>11</v>
      </c>
      <c r="B21" s="11" t="s">
        <v>33</v>
      </c>
      <c r="C21" s="27" t="s">
        <v>25</v>
      </c>
      <c r="D21" s="10">
        <v>10</v>
      </c>
      <c r="E21" s="10" t="s">
        <v>62</v>
      </c>
      <c r="F21" s="27">
        <v>81037</v>
      </c>
      <c r="G21" s="36" t="s">
        <v>63</v>
      </c>
      <c r="H21" s="26">
        <v>380</v>
      </c>
      <c r="I21" s="27">
        <v>25</v>
      </c>
      <c r="J21" s="28">
        <f t="shared" si="0"/>
        <v>95</v>
      </c>
      <c r="K21" s="28">
        <f t="shared" si="1"/>
        <v>475</v>
      </c>
      <c r="L21" s="28">
        <f t="shared" si="2"/>
        <v>3800</v>
      </c>
      <c r="M21" s="28">
        <f t="shared" si="3"/>
        <v>950</v>
      </c>
      <c r="N21" s="28">
        <f t="shared" si="4"/>
        <v>4750</v>
      </c>
    </row>
    <row r="22" spans="1:14" s="39" customFormat="1" ht="30" customHeight="1" x14ac:dyDescent="0.25">
      <c r="A22" s="32">
        <v>12</v>
      </c>
      <c r="B22" s="11" t="s">
        <v>34</v>
      </c>
      <c r="C22" s="27" t="s">
        <v>25</v>
      </c>
      <c r="D22" s="10">
        <v>10</v>
      </c>
      <c r="E22" s="10" t="s">
        <v>62</v>
      </c>
      <c r="F22" s="27">
        <v>81036</v>
      </c>
      <c r="G22" s="36" t="s">
        <v>63</v>
      </c>
      <c r="H22" s="26">
        <v>342</v>
      </c>
      <c r="I22" s="27">
        <v>25</v>
      </c>
      <c r="J22" s="28">
        <f t="shared" si="0"/>
        <v>85.5</v>
      </c>
      <c r="K22" s="28">
        <f t="shared" si="1"/>
        <v>427.5</v>
      </c>
      <c r="L22" s="28">
        <f t="shared" si="2"/>
        <v>3420</v>
      </c>
      <c r="M22" s="28">
        <f t="shared" si="3"/>
        <v>855</v>
      </c>
      <c r="N22" s="28">
        <f t="shared" si="4"/>
        <v>4275</v>
      </c>
    </row>
    <row r="23" spans="1:14" s="39" customFormat="1" ht="30" customHeight="1" x14ac:dyDescent="0.25">
      <c r="A23" s="32">
        <v>13</v>
      </c>
      <c r="B23" s="11" t="s">
        <v>35</v>
      </c>
      <c r="C23" s="27" t="s">
        <v>25</v>
      </c>
      <c r="D23" s="10">
        <v>14</v>
      </c>
      <c r="E23" s="10" t="s">
        <v>62</v>
      </c>
      <c r="F23" s="27">
        <v>81171</v>
      </c>
      <c r="G23" s="36" t="s">
        <v>63</v>
      </c>
      <c r="H23" s="26">
        <v>178</v>
      </c>
      <c r="I23" s="27">
        <v>25</v>
      </c>
      <c r="J23" s="28">
        <f t="shared" si="0"/>
        <v>44.5</v>
      </c>
      <c r="K23" s="28">
        <f t="shared" si="1"/>
        <v>222.5</v>
      </c>
      <c r="L23" s="28">
        <f t="shared" si="2"/>
        <v>2492</v>
      </c>
      <c r="M23" s="28">
        <f t="shared" si="3"/>
        <v>623</v>
      </c>
      <c r="N23" s="28">
        <f t="shared" si="4"/>
        <v>3115</v>
      </c>
    </row>
    <row r="24" spans="1:14" s="39" customFormat="1" ht="30" customHeight="1" x14ac:dyDescent="0.25">
      <c r="A24" s="32">
        <v>14</v>
      </c>
      <c r="B24" s="11" t="s">
        <v>36</v>
      </c>
      <c r="C24" s="27" t="s">
        <v>25</v>
      </c>
      <c r="D24" s="10">
        <v>14</v>
      </c>
      <c r="E24" s="10" t="s">
        <v>62</v>
      </c>
      <c r="F24" s="27">
        <v>81172</v>
      </c>
      <c r="G24" s="36" t="s">
        <v>63</v>
      </c>
      <c r="H24" s="26">
        <v>228</v>
      </c>
      <c r="I24" s="27">
        <v>25</v>
      </c>
      <c r="J24" s="28">
        <f t="shared" si="0"/>
        <v>57</v>
      </c>
      <c r="K24" s="28">
        <f t="shared" si="1"/>
        <v>285</v>
      </c>
      <c r="L24" s="28">
        <f t="shared" si="2"/>
        <v>3192</v>
      </c>
      <c r="M24" s="28">
        <f t="shared" si="3"/>
        <v>798</v>
      </c>
      <c r="N24" s="28">
        <f t="shared" si="4"/>
        <v>3990</v>
      </c>
    </row>
    <row r="25" spans="1:14" s="39" customFormat="1" ht="30" customHeight="1" x14ac:dyDescent="0.25">
      <c r="A25" s="32">
        <v>15</v>
      </c>
      <c r="B25" s="11" t="s">
        <v>37</v>
      </c>
      <c r="C25" s="27" t="s">
        <v>25</v>
      </c>
      <c r="D25" s="10">
        <v>10</v>
      </c>
      <c r="E25" s="10" t="s">
        <v>62</v>
      </c>
      <c r="F25" s="27">
        <v>81164</v>
      </c>
      <c r="G25" s="36" t="s">
        <v>63</v>
      </c>
      <c r="H25" s="26">
        <v>304</v>
      </c>
      <c r="I25" s="27">
        <v>25</v>
      </c>
      <c r="J25" s="28">
        <f t="shared" si="0"/>
        <v>76</v>
      </c>
      <c r="K25" s="28">
        <f t="shared" si="1"/>
        <v>380</v>
      </c>
      <c r="L25" s="28">
        <f t="shared" si="2"/>
        <v>3040</v>
      </c>
      <c r="M25" s="28">
        <f t="shared" si="3"/>
        <v>760</v>
      </c>
      <c r="N25" s="28">
        <f t="shared" si="4"/>
        <v>3800</v>
      </c>
    </row>
    <row r="26" spans="1:14" s="39" customFormat="1" ht="30" customHeight="1" x14ac:dyDescent="0.25">
      <c r="A26" s="32">
        <v>16</v>
      </c>
      <c r="B26" s="11" t="s">
        <v>38</v>
      </c>
      <c r="C26" s="27" t="s">
        <v>25</v>
      </c>
      <c r="D26" s="10">
        <v>10</v>
      </c>
      <c r="E26" s="10" t="s">
        <v>62</v>
      </c>
      <c r="F26" s="27">
        <v>81166</v>
      </c>
      <c r="G26" s="36" t="s">
        <v>63</v>
      </c>
      <c r="H26" s="26">
        <v>304</v>
      </c>
      <c r="I26" s="27">
        <v>25</v>
      </c>
      <c r="J26" s="28">
        <f t="shared" si="0"/>
        <v>76</v>
      </c>
      <c r="K26" s="28">
        <f t="shared" si="1"/>
        <v>380</v>
      </c>
      <c r="L26" s="28">
        <f t="shared" si="2"/>
        <v>3040</v>
      </c>
      <c r="M26" s="28">
        <f t="shared" si="3"/>
        <v>760</v>
      </c>
      <c r="N26" s="28">
        <f t="shared" si="4"/>
        <v>3800</v>
      </c>
    </row>
    <row r="27" spans="1:14" s="39" customFormat="1" ht="30" customHeight="1" x14ac:dyDescent="0.25">
      <c r="A27" s="32">
        <v>17</v>
      </c>
      <c r="B27" s="11" t="s">
        <v>39</v>
      </c>
      <c r="C27" s="27" t="s">
        <v>25</v>
      </c>
      <c r="D27" s="10">
        <v>8</v>
      </c>
      <c r="E27" s="10" t="s">
        <v>62</v>
      </c>
      <c r="F27" s="27">
        <v>81150</v>
      </c>
      <c r="G27" s="36" t="s">
        <v>63</v>
      </c>
      <c r="H27" s="26">
        <v>330</v>
      </c>
      <c r="I27" s="27">
        <v>25</v>
      </c>
      <c r="J27" s="28">
        <f t="shared" si="0"/>
        <v>82.5</v>
      </c>
      <c r="K27" s="28">
        <f t="shared" si="1"/>
        <v>412.5</v>
      </c>
      <c r="L27" s="28">
        <f t="shared" si="2"/>
        <v>2640</v>
      </c>
      <c r="M27" s="28">
        <f t="shared" si="3"/>
        <v>660</v>
      </c>
      <c r="N27" s="28">
        <f t="shared" si="4"/>
        <v>3300</v>
      </c>
    </row>
    <row r="28" spans="1:14" s="39" customFormat="1" ht="30" customHeight="1" x14ac:dyDescent="0.25">
      <c r="A28" s="32">
        <v>18</v>
      </c>
      <c r="B28" s="11" t="s">
        <v>40</v>
      </c>
      <c r="C28" s="27" t="s">
        <v>25</v>
      </c>
      <c r="D28" s="10">
        <v>14</v>
      </c>
      <c r="E28" s="10" t="s">
        <v>62</v>
      </c>
      <c r="F28" s="27">
        <v>81152</v>
      </c>
      <c r="G28" s="36" t="s">
        <v>63</v>
      </c>
      <c r="H28" s="26">
        <v>370</v>
      </c>
      <c r="I28" s="27">
        <v>25</v>
      </c>
      <c r="J28" s="28">
        <f t="shared" si="0"/>
        <v>92.5</v>
      </c>
      <c r="K28" s="28">
        <f t="shared" si="1"/>
        <v>462.5</v>
      </c>
      <c r="L28" s="28">
        <f t="shared" si="2"/>
        <v>5180</v>
      </c>
      <c r="M28" s="28">
        <f t="shared" si="3"/>
        <v>1295</v>
      </c>
      <c r="N28" s="28">
        <f t="shared" si="4"/>
        <v>6475</v>
      </c>
    </row>
    <row r="29" spans="1:14" s="39" customFormat="1" ht="30" customHeight="1" x14ac:dyDescent="0.25">
      <c r="A29" s="32">
        <v>19</v>
      </c>
      <c r="B29" s="11" t="s">
        <v>41</v>
      </c>
      <c r="C29" s="27" t="s">
        <v>25</v>
      </c>
      <c r="D29" s="10">
        <v>12</v>
      </c>
      <c r="E29" s="10" t="s">
        <v>62</v>
      </c>
      <c r="F29" s="27">
        <v>81284</v>
      </c>
      <c r="G29" s="36" t="s">
        <v>63</v>
      </c>
      <c r="H29" s="26">
        <v>138</v>
      </c>
      <c r="I29" s="27">
        <v>25</v>
      </c>
      <c r="J29" s="28">
        <f t="shared" si="0"/>
        <v>34.5</v>
      </c>
      <c r="K29" s="28">
        <f t="shared" si="1"/>
        <v>172.5</v>
      </c>
      <c r="L29" s="28">
        <f t="shared" si="2"/>
        <v>1656</v>
      </c>
      <c r="M29" s="28">
        <f t="shared" si="3"/>
        <v>414</v>
      </c>
      <c r="N29" s="28">
        <f t="shared" si="4"/>
        <v>2070</v>
      </c>
    </row>
    <row r="30" spans="1:14" s="39" customFormat="1" ht="30" customHeight="1" x14ac:dyDescent="0.25">
      <c r="A30" s="32">
        <v>20</v>
      </c>
      <c r="B30" s="11" t="s">
        <v>42</v>
      </c>
      <c r="C30" s="27" t="s">
        <v>25</v>
      </c>
      <c r="D30" s="10">
        <v>53</v>
      </c>
      <c r="E30" s="10" t="s">
        <v>62</v>
      </c>
      <c r="F30" s="27">
        <v>81023</v>
      </c>
      <c r="G30" s="36" t="s">
        <v>63</v>
      </c>
      <c r="H30" s="26">
        <v>222</v>
      </c>
      <c r="I30" s="27">
        <v>25</v>
      </c>
      <c r="J30" s="28">
        <f t="shared" si="0"/>
        <v>55.5</v>
      </c>
      <c r="K30" s="28">
        <f t="shared" si="1"/>
        <v>277.5</v>
      </c>
      <c r="L30" s="28">
        <f t="shared" si="2"/>
        <v>11766</v>
      </c>
      <c r="M30" s="28">
        <f t="shared" si="3"/>
        <v>2941.5</v>
      </c>
      <c r="N30" s="28">
        <f t="shared" si="4"/>
        <v>14707.5</v>
      </c>
    </row>
    <row r="31" spans="1:14" s="39" customFormat="1" ht="30" customHeight="1" x14ac:dyDescent="0.25">
      <c r="A31" s="32">
        <v>21</v>
      </c>
      <c r="B31" s="11" t="s">
        <v>43</v>
      </c>
      <c r="C31" s="27" t="s">
        <v>25</v>
      </c>
      <c r="D31" s="10">
        <v>59</v>
      </c>
      <c r="E31" s="10" t="s">
        <v>62</v>
      </c>
      <c r="F31" s="27">
        <v>81029</v>
      </c>
      <c r="G31" s="36" t="s">
        <v>63</v>
      </c>
      <c r="H31" s="26">
        <v>222</v>
      </c>
      <c r="I31" s="27">
        <v>25</v>
      </c>
      <c r="J31" s="28">
        <f t="shared" si="0"/>
        <v>55.5</v>
      </c>
      <c r="K31" s="28">
        <f t="shared" si="1"/>
        <v>277.5</v>
      </c>
      <c r="L31" s="28">
        <f t="shared" si="2"/>
        <v>13098</v>
      </c>
      <c r="M31" s="28">
        <f t="shared" si="3"/>
        <v>3274.5</v>
      </c>
      <c r="N31" s="28">
        <f t="shared" si="4"/>
        <v>16372.5</v>
      </c>
    </row>
    <row r="32" spans="1:14" s="39" customFormat="1" ht="30" customHeight="1" x14ac:dyDescent="0.25">
      <c r="A32" s="32">
        <v>22</v>
      </c>
      <c r="B32" s="11" t="s">
        <v>44</v>
      </c>
      <c r="C32" s="27" t="s">
        <v>25</v>
      </c>
      <c r="D32" s="10">
        <v>59</v>
      </c>
      <c r="E32" s="10" t="s">
        <v>62</v>
      </c>
      <c r="F32" s="27">
        <v>81021</v>
      </c>
      <c r="G32" s="36" t="s">
        <v>63</v>
      </c>
      <c r="H32" s="28">
        <v>206</v>
      </c>
      <c r="I32" s="27">
        <v>25</v>
      </c>
      <c r="J32" s="28">
        <f t="shared" si="0"/>
        <v>51.5</v>
      </c>
      <c r="K32" s="28">
        <f t="shared" si="1"/>
        <v>257.5</v>
      </c>
      <c r="L32" s="28">
        <f t="shared" si="2"/>
        <v>12154</v>
      </c>
      <c r="M32" s="28">
        <f t="shared" si="3"/>
        <v>3038.5</v>
      </c>
      <c r="N32" s="28">
        <f t="shared" si="4"/>
        <v>15192.5</v>
      </c>
    </row>
    <row r="33" spans="1:14" s="39" customFormat="1" ht="30" customHeight="1" x14ac:dyDescent="0.25">
      <c r="A33" s="32">
        <v>23</v>
      </c>
      <c r="B33" s="11" t="s">
        <v>45</v>
      </c>
      <c r="C33" s="27" t="s">
        <v>25</v>
      </c>
      <c r="D33" s="10">
        <v>59</v>
      </c>
      <c r="E33" s="10" t="s">
        <v>62</v>
      </c>
      <c r="F33" s="27">
        <v>81078</v>
      </c>
      <c r="G33" s="36" t="s">
        <v>63</v>
      </c>
      <c r="H33" s="28">
        <v>166</v>
      </c>
      <c r="I33" s="27">
        <v>25</v>
      </c>
      <c r="J33" s="28">
        <f t="shared" si="0"/>
        <v>41.5</v>
      </c>
      <c r="K33" s="28">
        <f t="shared" si="1"/>
        <v>207.5</v>
      </c>
      <c r="L33" s="28">
        <f t="shared" si="2"/>
        <v>9794</v>
      </c>
      <c r="M33" s="28">
        <f t="shared" si="3"/>
        <v>2448.5</v>
      </c>
      <c r="N33" s="28">
        <f t="shared" si="4"/>
        <v>12242.5</v>
      </c>
    </row>
    <row r="34" spans="1:14" s="39" customFormat="1" ht="30" customHeight="1" x14ac:dyDescent="0.25">
      <c r="A34" s="32">
        <v>24</v>
      </c>
      <c r="B34" s="11" t="s">
        <v>46</v>
      </c>
      <c r="C34" s="27" t="s">
        <v>25</v>
      </c>
      <c r="D34" s="10">
        <v>59</v>
      </c>
      <c r="E34" s="10" t="s">
        <v>62</v>
      </c>
      <c r="F34" s="27">
        <v>81079</v>
      </c>
      <c r="G34" s="36" t="s">
        <v>63</v>
      </c>
      <c r="H34" s="28">
        <v>182</v>
      </c>
      <c r="I34" s="27">
        <v>25</v>
      </c>
      <c r="J34" s="28">
        <f t="shared" si="0"/>
        <v>45.5</v>
      </c>
      <c r="K34" s="28">
        <f t="shared" si="1"/>
        <v>227.5</v>
      </c>
      <c r="L34" s="28">
        <f t="shared" si="2"/>
        <v>10738</v>
      </c>
      <c r="M34" s="28">
        <f t="shared" si="3"/>
        <v>2684.5</v>
      </c>
      <c r="N34" s="28">
        <f t="shared" si="4"/>
        <v>13422.5</v>
      </c>
    </row>
    <row r="35" spans="1:14" s="39" customFormat="1" ht="30" customHeight="1" x14ac:dyDescent="0.25">
      <c r="A35" s="32">
        <v>25</v>
      </c>
      <c r="B35" s="11" t="s">
        <v>47</v>
      </c>
      <c r="C35" s="27" t="s">
        <v>25</v>
      </c>
      <c r="D35" s="10">
        <v>14</v>
      </c>
      <c r="E35" s="10" t="s">
        <v>62</v>
      </c>
      <c r="F35" s="27">
        <v>81276</v>
      </c>
      <c r="G35" s="36" t="s">
        <v>63</v>
      </c>
      <c r="H35" s="28">
        <v>280</v>
      </c>
      <c r="I35" s="27">
        <v>25</v>
      </c>
      <c r="J35" s="28">
        <f t="shared" si="0"/>
        <v>70</v>
      </c>
      <c r="K35" s="28">
        <f t="shared" si="1"/>
        <v>350</v>
      </c>
      <c r="L35" s="28">
        <f t="shared" si="2"/>
        <v>3920</v>
      </c>
      <c r="M35" s="28">
        <f t="shared" si="3"/>
        <v>980</v>
      </c>
      <c r="N35" s="28">
        <f t="shared" si="4"/>
        <v>4900</v>
      </c>
    </row>
    <row r="36" spans="1:14" s="39" customFormat="1" ht="30" customHeight="1" x14ac:dyDescent="0.25">
      <c r="A36" s="32">
        <v>26</v>
      </c>
      <c r="B36" s="11" t="s">
        <v>48</v>
      </c>
      <c r="C36" s="27" t="s">
        <v>25</v>
      </c>
      <c r="D36" s="10">
        <v>14</v>
      </c>
      <c r="E36" s="10" t="s">
        <v>62</v>
      </c>
      <c r="F36" s="27">
        <v>81277</v>
      </c>
      <c r="G36" s="36" t="s">
        <v>63</v>
      </c>
      <c r="H36" s="28">
        <v>318</v>
      </c>
      <c r="I36" s="27">
        <v>25</v>
      </c>
      <c r="J36" s="28">
        <f t="shared" si="0"/>
        <v>79.5</v>
      </c>
      <c r="K36" s="28">
        <f t="shared" si="1"/>
        <v>397.5</v>
      </c>
      <c r="L36" s="28">
        <f t="shared" si="2"/>
        <v>4452</v>
      </c>
      <c r="M36" s="28">
        <f t="shared" si="3"/>
        <v>1113</v>
      </c>
      <c r="N36" s="28">
        <f t="shared" si="4"/>
        <v>5565</v>
      </c>
    </row>
    <row r="37" spans="1:14" s="39" customFormat="1" ht="30" customHeight="1" x14ac:dyDescent="0.25">
      <c r="A37" s="32">
        <v>27</v>
      </c>
      <c r="B37" s="11" t="s">
        <v>49</v>
      </c>
      <c r="C37" s="27" t="s">
        <v>25</v>
      </c>
      <c r="D37" s="10">
        <v>8</v>
      </c>
      <c r="E37" s="10" t="s">
        <v>62</v>
      </c>
      <c r="F37" s="27">
        <v>81072</v>
      </c>
      <c r="G37" s="36" t="s">
        <v>63</v>
      </c>
      <c r="H37" s="28">
        <v>254</v>
      </c>
      <c r="I37" s="27">
        <v>25</v>
      </c>
      <c r="J37" s="28">
        <f t="shared" si="0"/>
        <v>63.5</v>
      </c>
      <c r="K37" s="28">
        <f t="shared" si="1"/>
        <v>317.5</v>
      </c>
      <c r="L37" s="28">
        <f t="shared" si="2"/>
        <v>2032</v>
      </c>
      <c r="M37" s="28">
        <f t="shared" si="3"/>
        <v>508</v>
      </c>
      <c r="N37" s="28">
        <f t="shared" si="4"/>
        <v>2540</v>
      </c>
    </row>
    <row r="38" spans="1:14" s="39" customFormat="1" ht="30" customHeight="1" x14ac:dyDescent="0.25">
      <c r="A38" s="32">
        <v>28</v>
      </c>
      <c r="B38" s="11" t="s">
        <v>50</v>
      </c>
      <c r="C38" s="27" t="s">
        <v>25</v>
      </c>
      <c r="D38" s="10">
        <v>8</v>
      </c>
      <c r="E38" s="10" t="s">
        <v>62</v>
      </c>
      <c r="F38" s="27">
        <v>81073</v>
      </c>
      <c r="G38" s="36" t="s">
        <v>63</v>
      </c>
      <c r="H38" s="28">
        <v>276</v>
      </c>
      <c r="I38" s="27">
        <v>25</v>
      </c>
      <c r="J38" s="28">
        <f t="shared" si="0"/>
        <v>69</v>
      </c>
      <c r="K38" s="28">
        <f t="shared" si="1"/>
        <v>345</v>
      </c>
      <c r="L38" s="28">
        <f t="shared" si="2"/>
        <v>2208</v>
      </c>
      <c r="M38" s="28">
        <f t="shared" si="3"/>
        <v>552</v>
      </c>
      <c r="N38" s="28">
        <f t="shared" si="4"/>
        <v>2760</v>
      </c>
    </row>
    <row r="39" spans="1:14" s="39" customFormat="1" ht="30" customHeight="1" x14ac:dyDescent="0.25">
      <c r="A39" s="32">
        <v>29</v>
      </c>
      <c r="B39" s="11" t="s">
        <v>51</v>
      </c>
      <c r="C39" s="27" t="s">
        <v>25</v>
      </c>
      <c r="D39" s="10">
        <v>8</v>
      </c>
      <c r="E39" s="10" t="s">
        <v>62</v>
      </c>
      <c r="F39" s="27">
        <v>81280</v>
      </c>
      <c r="G39" s="23" t="s">
        <v>64</v>
      </c>
      <c r="H39" s="28">
        <v>138</v>
      </c>
      <c r="I39" s="27">
        <v>25</v>
      </c>
      <c r="J39" s="28">
        <f t="shared" si="0"/>
        <v>34.5</v>
      </c>
      <c r="K39" s="28">
        <f t="shared" si="1"/>
        <v>172.5</v>
      </c>
      <c r="L39" s="28">
        <f t="shared" si="2"/>
        <v>1104</v>
      </c>
      <c r="M39" s="28">
        <f t="shared" si="3"/>
        <v>276</v>
      </c>
      <c r="N39" s="28">
        <f t="shared" si="4"/>
        <v>1380</v>
      </c>
    </row>
    <row r="40" spans="1:14" s="39" customFormat="1" ht="30" customHeight="1" x14ac:dyDescent="0.25">
      <c r="A40" s="32">
        <v>30</v>
      </c>
      <c r="B40" s="12" t="s">
        <v>52</v>
      </c>
      <c r="C40" s="27" t="s">
        <v>53</v>
      </c>
      <c r="D40" s="10">
        <v>24</v>
      </c>
      <c r="E40" s="10" t="s">
        <v>62</v>
      </c>
      <c r="F40" s="27">
        <v>83610</v>
      </c>
      <c r="G40" s="40" t="s">
        <v>67</v>
      </c>
      <c r="H40" s="28">
        <v>16</v>
      </c>
      <c r="I40" s="27">
        <v>25</v>
      </c>
      <c r="J40" s="28">
        <f t="shared" si="0"/>
        <v>4</v>
      </c>
      <c r="K40" s="28">
        <f t="shared" si="1"/>
        <v>20</v>
      </c>
      <c r="L40" s="28">
        <f t="shared" si="2"/>
        <v>384</v>
      </c>
      <c r="M40" s="28">
        <f t="shared" si="3"/>
        <v>96</v>
      </c>
      <c r="N40" s="28">
        <f t="shared" si="4"/>
        <v>480</v>
      </c>
    </row>
    <row r="41" spans="1:14" s="39" customFormat="1" ht="30" customHeight="1" x14ac:dyDescent="0.25">
      <c r="A41" s="32">
        <v>31</v>
      </c>
      <c r="B41" s="12" t="s">
        <v>54</v>
      </c>
      <c r="C41" s="27" t="s">
        <v>53</v>
      </c>
      <c r="D41" s="10">
        <v>18</v>
      </c>
      <c r="E41" s="10" t="s">
        <v>62</v>
      </c>
      <c r="F41" s="27">
        <v>83604</v>
      </c>
      <c r="G41" s="40" t="s">
        <v>66</v>
      </c>
      <c r="H41" s="28">
        <v>13</v>
      </c>
      <c r="I41" s="27">
        <v>25</v>
      </c>
      <c r="J41" s="28">
        <f t="shared" si="0"/>
        <v>3.25</v>
      </c>
      <c r="K41" s="28">
        <f t="shared" si="1"/>
        <v>16.25</v>
      </c>
      <c r="L41" s="28">
        <f t="shared" si="2"/>
        <v>234</v>
      </c>
      <c r="M41" s="28">
        <f t="shared" si="3"/>
        <v>58.5</v>
      </c>
      <c r="N41" s="28">
        <f t="shared" si="4"/>
        <v>292.5</v>
      </c>
    </row>
    <row r="42" spans="1:14" s="39" customFormat="1" ht="30" customHeight="1" x14ac:dyDescent="0.25">
      <c r="A42" s="32">
        <v>32</v>
      </c>
      <c r="B42" s="12" t="s">
        <v>55</v>
      </c>
      <c r="C42" s="27" t="s">
        <v>53</v>
      </c>
      <c r="D42" s="10">
        <v>36</v>
      </c>
      <c r="E42" s="10" t="s">
        <v>62</v>
      </c>
      <c r="F42" s="27">
        <v>83609</v>
      </c>
      <c r="G42" s="40" t="s">
        <v>65</v>
      </c>
      <c r="H42" s="28">
        <v>43</v>
      </c>
      <c r="I42" s="27">
        <v>25</v>
      </c>
      <c r="J42" s="28">
        <f t="shared" si="0"/>
        <v>10.75</v>
      </c>
      <c r="K42" s="28">
        <f t="shared" si="1"/>
        <v>53.75</v>
      </c>
      <c r="L42" s="28">
        <f t="shared" si="2"/>
        <v>1548</v>
      </c>
      <c r="M42" s="28">
        <f t="shared" si="3"/>
        <v>387</v>
      </c>
      <c r="N42" s="28">
        <f t="shared" si="4"/>
        <v>1935</v>
      </c>
    </row>
    <row r="43" spans="1:14" s="39" customFormat="1" ht="30" customHeight="1" x14ac:dyDescent="0.25">
      <c r="A43" s="32">
        <v>33</v>
      </c>
      <c r="B43" s="12" t="s">
        <v>56</v>
      </c>
      <c r="C43" s="27" t="s">
        <v>53</v>
      </c>
      <c r="D43" s="10">
        <v>15</v>
      </c>
      <c r="E43" s="10" t="s">
        <v>62</v>
      </c>
      <c r="F43" s="27">
        <v>83607</v>
      </c>
      <c r="G43" s="40" t="s">
        <v>68</v>
      </c>
      <c r="H43" s="28">
        <v>31</v>
      </c>
      <c r="I43" s="27">
        <v>25</v>
      </c>
      <c r="J43" s="28">
        <f t="shared" si="0"/>
        <v>7.75</v>
      </c>
      <c r="K43" s="28">
        <f t="shared" si="1"/>
        <v>38.75</v>
      </c>
      <c r="L43" s="28">
        <f t="shared" si="2"/>
        <v>465</v>
      </c>
      <c r="M43" s="28">
        <f t="shared" si="3"/>
        <v>116.25</v>
      </c>
      <c r="N43" s="28">
        <f t="shared" si="4"/>
        <v>581.25</v>
      </c>
    </row>
    <row r="44" spans="1:14" s="39" customFormat="1" ht="30" customHeight="1" x14ac:dyDescent="0.25">
      <c r="A44" s="32">
        <v>34</v>
      </c>
      <c r="B44" s="41" t="s">
        <v>57</v>
      </c>
      <c r="C44" s="27" t="s">
        <v>53</v>
      </c>
      <c r="D44" s="10">
        <v>54</v>
      </c>
      <c r="E44" s="10" t="s">
        <v>62</v>
      </c>
      <c r="F44" s="27">
        <v>83606</v>
      </c>
      <c r="G44" s="40" t="s">
        <v>69</v>
      </c>
      <c r="H44" s="28">
        <v>15</v>
      </c>
      <c r="I44" s="27">
        <v>25</v>
      </c>
      <c r="J44" s="28">
        <f t="shared" si="0"/>
        <v>3.75</v>
      </c>
      <c r="K44" s="28">
        <f t="shared" si="1"/>
        <v>18.75</v>
      </c>
      <c r="L44" s="28">
        <f t="shared" si="2"/>
        <v>810</v>
      </c>
      <c r="M44" s="28">
        <f t="shared" si="3"/>
        <v>202.5</v>
      </c>
      <c r="N44" s="28">
        <f t="shared" si="4"/>
        <v>1012.5</v>
      </c>
    </row>
    <row r="45" spans="1:14" ht="30" customHeight="1" x14ac:dyDescent="0.35">
      <c r="A45" s="13"/>
      <c r="B45" s="20" t="s">
        <v>58</v>
      </c>
      <c r="C45" s="21"/>
      <c r="D45" s="21"/>
      <c r="E45" s="21"/>
      <c r="F45" s="21"/>
      <c r="G45" s="21"/>
      <c r="H45" s="21"/>
      <c r="I45" s="21"/>
      <c r="J45" s="21"/>
      <c r="K45" s="21"/>
      <c r="L45" s="22"/>
      <c r="M45" s="24">
        <f>SUM(L11:L44)</f>
        <v>176133</v>
      </c>
      <c r="N45" s="25"/>
    </row>
    <row r="46" spans="1:14" ht="30" customHeight="1" x14ac:dyDescent="0.35">
      <c r="A46" s="13"/>
      <c r="B46" s="20" t="s">
        <v>59</v>
      </c>
      <c r="C46" s="21"/>
      <c r="D46" s="21"/>
      <c r="E46" s="21"/>
      <c r="F46" s="21"/>
      <c r="G46" s="21"/>
      <c r="H46" s="21"/>
      <c r="I46" s="21"/>
      <c r="J46" s="21"/>
      <c r="K46" s="21"/>
      <c r="L46" s="22"/>
      <c r="M46" s="24">
        <f>SUM(N11:N44)</f>
        <v>220166.25</v>
      </c>
      <c r="N46" s="25"/>
    </row>
  </sheetData>
  <protectedRanges>
    <protectedRange sqref="F9" name="Range1_2_2_1"/>
  </protectedRanges>
  <mergeCells count="5">
    <mergeCell ref="A6:N6"/>
    <mergeCell ref="B45:L45"/>
    <mergeCell ref="M45:N45"/>
    <mergeCell ref="B46:L46"/>
    <mergeCell ref="M46:N46"/>
  </mergeCells>
  <pageMargins left="0.7" right="0.7" top="0.75" bottom="0.75" header="0.3" footer="0.3"/>
  <pageSetup paperSize="9"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Grupa 39</vt:lpstr>
      <vt:lpstr>'TROŠKOVNIK Grupa 39'!Print_Area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Denis Vadlja</cp:lastModifiedBy>
  <dcterms:created xsi:type="dcterms:W3CDTF">2023-06-27T19:05:57Z</dcterms:created>
  <dcterms:modified xsi:type="dcterms:W3CDTF">2023-09-18T17:39:23Z</dcterms:modified>
</cp:coreProperties>
</file>