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omaxhr-my.sharepoint.com/personal/markom_biomaxhr_onmicrosoft_com/Documents/biomax sharing/NATJECAJI/2023/TENDERI U TIJEKU 2023/Zajednička_javna_nabava_HZJZ_Mikrobiologija__03.10.2023/UPLOAD/Grupa 4 - MIC-ovi/"/>
    </mc:Choice>
  </mc:AlternateContent>
  <xr:revisionPtr revIDLastSave="96" documentId="13_ncr:1_{029D7382-BA44-4156-8AC1-ED59ECF569A4}" xr6:coauthVersionLast="47" xr6:coauthVersionMax="47" xr10:uidLastSave="{2DA09D8D-A280-4946-988F-64B8DA4D6496}"/>
  <bookViews>
    <workbookView xWindow="-120" yWindow="-120" windowWidth="29040" windowHeight="17520" xr2:uid="{B83B3E38-21BF-489A-B18A-C0BF9181F6F1}"/>
  </bookViews>
  <sheets>
    <sheet name="TROŠKOVNIK Grupa 4" sheetId="1" r:id="rId1"/>
  </sheets>
  <definedNames>
    <definedName name="_xlnm.Print_Area" localSheetId="0">'TROŠKOVNIK Grupa 4'!$A$2:$N$27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M26" i="1"/>
  <c r="L25" i="1"/>
  <c r="M25" i="1" s="1"/>
  <c r="J25" i="1"/>
  <c r="K25" i="1" s="1"/>
  <c r="L24" i="1"/>
  <c r="M24" i="1" s="1"/>
  <c r="J24" i="1"/>
  <c r="K24" i="1" s="1"/>
  <c r="L23" i="1"/>
  <c r="J23" i="1"/>
  <c r="K23" i="1" s="1"/>
  <c r="L22" i="1"/>
  <c r="M22" i="1" s="1"/>
  <c r="J22" i="1"/>
  <c r="K22" i="1" s="1"/>
  <c r="L21" i="1"/>
  <c r="M21" i="1" s="1"/>
  <c r="N21" i="1" s="1"/>
  <c r="J21" i="1"/>
  <c r="K21" i="1"/>
  <c r="L20" i="1"/>
  <c r="M20" i="1" s="1"/>
  <c r="J20" i="1"/>
  <c r="K20" i="1"/>
  <c r="L19" i="1"/>
  <c r="M19" i="1" s="1"/>
  <c r="N19" i="1" s="1"/>
  <c r="K19" i="1"/>
  <c r="J19" i="1"/>
  <c r="L18" i="1"/>
  <c r="J18" i="1"/>
  <c r="K18" i="1" s="1"/>
  <c r="L17" i="1"/>
  <c r="M17" i="1"/>
  <c r="N17" i="1" s="1"/>
  <c r="J17" i="1"/>
  <c r="K17" i="1"/>
  <c r="M16" i="1"/>
  <c r="N16" i="1"/>
  <c r="L16" i="1"/>
  <c r="J16" i="1"/>
  <c r="K16" i="1" s="1"/>
  <c r="M15" i="1"/>
  <c r="N15" i="1"/>
  <c r="L15" i="1"/>
  <c r="J15" i="1"/>
  <c r="K15" i="1" s="1"/>
  <c r="N14" i="1"/>
  <c r="M14" i="1"/>
  <c r="L14" i="1"/>
  <c r="N13" i="1"/>
  <c r="M13" i="1"/>
  <c r="L13" i="1"/>
  <c r="K14" i="1"/>
  <c r="K13" i="1"/>
  <c r="N12" i="1"/>
  <c r="N11" i="1"/>
  <c r="M12" i="1"/>
  <c r="M11" i="1"/>
  <c r="K12" i="1"/>
  <c r="L12" i="1"/>
  <c r="L11" i="1"/>
  <c r="K11" i="1"/>
  <c r="J14" i="1"/>
  <c r="J13" i="1"/>
  <c r="J12" i="1"/>
  <c r="J11" i="1"/>
  <c r="N25" i="1" l="1"/>
  <c r="N24" i="1"/>
  <c r="M23" i="1"/>
  <c r="N23" i="1" s="1"/>
  <c r="N22" i="1"/>
  <c r="N20" i="1"/>
  <c r="M18" i="1"/>
  <c r="N18" i="1" s="1"/>
</calcChain>
</file>

<file path=xl/sharedStrings.xml><?xml version="1.0" encoding="utf-8"?>
<sst xmlns="http://schemas.openxmlformats.org/spreadsheetml/2006/main" count="100" uniqueCount="60">
  <si>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</si>
  <si>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</si>
  <si>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</si>
  <si>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</si>
  <si>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</si>
  <si>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</si>
  <si>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</si>
  <si>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</si>
  <si>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</si>
  <si>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</si>
  <si>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</si>
  <si>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</si>
  <si>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</si>
  <si>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</si>
  <si>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</si>
  <si>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</si>
  <si>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</si>
  <si>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</si>
  <si>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</si>
  <si>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t xml:space="preserve">GRUPA PREDMETA NABAVE 4: Mikrodilucijski testovi
</t>
  </si>
  <si>
    <t>MIC Colistin</t>
  </si>
  <si>
    <t>kit</t>
  </si>
  <si>
    <t>MIC Amikacin</t>
  </si>
  <si>
    <t>Kom</t>
  </si>
  <si>
    <t>MIC Cefepime</t>
  </si>
  <si>
    <t>MIC Ceftazidime</t>
  </si>
  <si>
    <t>MIC Ertapenem</t>
  </si>
  <si>
    <t>MIC Meropenem</t>
  </si>
  <si>
    <t>MIC Penicillin</t>
  </si>
  <si>
    <t>MIC Teicoplanin</t>
  </si>
  <si>
    <t>MIC Trimethoprim/Sulfamethoxazole</t>
  </si>
  <si>
    <t>MIC Vancomycin</t>
  </si>
  <si>
    <t>MIC Ampicillin/Sulbactam</t>
  </si>
  <si>
    <t>MIC Piperacillin/Tazobactam</t>
  </si>
  <si>
    <t>MIC Tigecycline</t>
  </si>
  <si>
    <t>MLT Suspension Medium MIC G+, 30t</t>
  </si>
  <si>
    <t>MLT Suspension Medium MIC, 30t</t>
  </si>
  <si>
    <t>UKUPNO ZA GRUPU PREDMETA NABAVE 4 BROJKAMA BEZ PDV-a:</t>
  </si>
  <si>
    <t>UKUPNO ZA GRUPU PREDMETA NABAVE 4 BROJKAMA S PDV-om:</t>
  </si>
  <si>
    <t>12=4*8</t>
  </si>
  <si>
    <t>14=12+13</t>
  </si>
  <si>
    <t>IZMJENA TROŠKOVNIK - Grupa 4 : Mikrodilucijski testovi</t>
  </si>
  <si>
    <t>MLT00057</t>
  </si>
  <si>
    <t>MLT00049</t>
  </si>
  <si>
    <t>MLT00052</t>
  </si>
  <si>
    <t>MLT00053</t>
  </si>
  <si>
    <t>MLT00058</t>
  </si>
  <si>
    <t>MLT00062</t>
  </si>
  <si>
    <t>MLT00064</t>
  </si>
  <si>
    <t>MLT00066</t>
  </si>
  <si>
    <t>MLT00067</t>
  </si>
  <si>
    <t>MLT00068</t>
  </si>
  <si>
    <t>MLT00051</t>
  </si>
  <si>
    <t>MLT00065</t>
  </si>
  <si>
    <t>MLT00069</t>
  </si>
  <si>
    <t>MLT00071</t>
  </si>
  <si>
    <t>MLT00070</t>
  </si>
  <si>
    <t xml:space="preserve">Erba Lachema s.r.o. (Republika Češka) </t>
  </si>
  <si>
    <t>36 testova</t>
  </si>
  <si>
    <t>30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</si>
</sst>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4" fontId="2" fillId="4" borderId="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27</xdr:row>
      <xdr:rowOff>0</xdr:rowOff>
    </xdr:from>
    <xdr:to>
      <xdr:col>1</xdr:col>
      <xdr:colOff>1409700</xdr:colOff>
      <xdr:row>27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1107DDF-0549-434B-A00B-CE9196914A5D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27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75E17B6-97C2-4F8A-A595-0781698B9837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27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30EE6CBF-05CF-4358-A799-7A07235A0356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27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9827B858-AF70-434F-8797-7599F2C291D9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27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118A4AB0-4D4B-4F86-B4AB-8D5528F63D93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27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94F20F7-4BE7-4910-A4C7-4A63360713C9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27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3432BC26-56A5-4F7B-899B-90D1363FBE27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27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BEEE381-1778-4EF2-9EB5-D49CFB4DFFC1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27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3FF85AF8-78DA-451D-9CC3-2D421809E515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27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8964AC2F-5E8B-4C7C-93B4-72EC02CC9B5F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27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39E8D8EA-8043-4334-9C32-D00771F65AF3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27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C9487AA-E3E9-4C85-AB69-C9EB39AF1FA2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27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CCD5929-46DE-4205-85F0-94A449AA8DB1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27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109D090-AA22-42FD-A419-06A8327EDE3C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27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79E96AE6-D379-4A55-83C4-F17753F8B760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27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8493CFC7-FB12-4C43-B6B3-94B110358A91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27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5C8585F8-81B4-4D44-B6CD-1B5831613FE7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27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343A8EC1-1A0B-4BBC-BA96-AC14FA4CAD77}"/>
            </a:ext>
          </a:extLst>
        </xdr:cNvPr>
        <xdr:cNvSpPr txBox="1">
          <a:spLocks noChangeArrowheads="1"/>
        </xdr:cNvSpPr>
      </xdr:nvSpPr>
      <xdr:spPr bwMode="auto">
        <a:xfrm>
          <a:off x="1914525" y="2126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DE9A8-6AFA-4AA3-9C0B-932C2E44AB0C}">
  <sheetPr>
    <tabColor rgb="FF00B0F0"/>
  </sheetPr>
  <dimension ref="A2:N27"/>
  <sheetViews>
    <sheetView tabSelected="1" topLeftCell="A6" zoomScale="90" zoomScaleNormal="90" zoomScaleSheetLayoutView="50" workbookViewId="0">
      <selection activeCell="K13" sqref="K13"/>
    </sheetView>
  </sheetViews>
  <sheetFormatPr defaultColWidth="9.140625" defaultRowHeight="21" x14ac:dyDescent="0.35"/>
  <cols>
    <col min="1" max="1" width="8.7109375" style="1" customWidth="1"/>
    <col min="2" max="2" width="70.7109375" style="20" customWidth="1"/>
    <col min="3" max="4" width="11.42578125" style="1" customWidth="1"/>
    <col min="5" max="5" width="19.140625" style="1" customWidth="1"/>
    <col min="6" max="14" width="11.42578125" style="1" customWidth="1"/>
    <col min="15" max="16384" width="9.1406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35">
      <c r="A6" s="26" t="s">
        <v>41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x14ac:dyDescent="0.35">
      <c r="A7" s="7"/>
      <c r="B7" s="8"/>
      <c r="C7" s="7"/>
      <c r="D7" s="7"/>
      <c r="E7" s="7"/>
      <c r="F7" s="7"/>
      <c r="G7" s="7"/>
    </row>
    <row r="8" spans="1:14" ht="80.099999999999994" customHeight="1" x14ac:dyDescent="0.35">
      <c r="A8" s="9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9" t="s">
        <v>16</v>
      </c>
      <c r="M8" s="9" t="s">
        <v>17</v>
      </c>
      <c r="N8" s="9" t="s">
        <v>18</v>
      </c>
    </row>
    <row r="9" spans="1:14" s="10" customFormat="1" ht="9.9499999999999993" customHeight="1" x14ac:dyDescent="0.3">
      <c r="A9" s="21">
        <v>1</v>
      </c>
      <c r="B9" s="22">
        <v>2</v>
      </c>
      <c r="C9" s="21">
        <v>3</v>
      </c>
      <c r="D9" s="21">
        <v>4</v>
      </c>
      <c r="E9" s="21">
        <v>5</v>
      </c>
      <c r="F9" s="23">
        <v>6</v>
      </c>
      <c r="G9" s="21">
        <v>7</v>
      </c>
      <c r="H9" s="21">
        <v>8</v>
      </c>
      <c r="I9" s="21">
        <v>9</v>
      </c>
      <c r="J9" s="21">
        <v>10</v>
      </c>
      <c r="K9" s="24">
        <v>11</v>
      </c>
      <c r="L9" s="21" t="s">
        <v>39</v>
      </c>
      <c r="M9" s="21">
        <v>13</v>
      </c>
      <c r="N9" s="21" t="s">
        <v>40</v>
      </c>
    </row>
    <row r="10" spans="1:14" ht="50.25" customHeight="1" x14ac:dyDescent="0.35">
      <c r="A10" s="11"/>
      <c r="B10" s="12" t="s">
        <v>19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30" customHeight="1" x14ac:dyDescent="0.35">
      <c r="A11" s="14">
        <v>1</v>
      </c>
      <c r="B11" s="13" t="s">
        <v>20</v>
      </c>
      <c r="C11" s="14" t="s">
        <v>21</v>
      </c>
      <c r="D11" s="15">
        <v>422</v>
      </c>
      <c r="E11" s="25" t="s">
        <v>57</v>
      </c>
      <c r="F11" s="15" t="s">
        <v>42</v>
      </c>
      <c r="G11" s="15" t="s">
        <v>58</v>
      </c>
      <c r="H11" s="16">
        <v>75.349999999999994</v>
      </c>
      <c r="I11" s="16">
        <v>25</v>
      </c>
      <c r="J11" s="16">
        <f t="shared" ref="J11:J25" si="0">H11*0.25</f>
        <v>18.837499999999999</v>
      </c>
      <c r="K11" s="16">
        <f t="shared" ref="K11:K25" si="1">H11+J11</f>
        <v>94.1875</v>
      </c>
      <c r="L11" s="16">
        <f>D11*H11</f>
        <v>31797.699999999997</v>
      </c>
      <c r="M11" s="16">
        <f t="shared" ref="M11:M25" si="2">L11*0.25</f>
        <v>7949.4249999999993</v>
      </c>
      <c r="N11" s="16">
        <f t="shared" ref="N11:N25" si="3">L11+M11</f>
        <v>39747.125</v>
      </c>
    </row>
    <row r="12" spans="1:14" ht="30" customHeight="1" x14ac:dyDescent="0.35">
      <c r="A12" s="14">
        <v>2</v>
      </c>
      <c r="B12" s="13" t="s">
        <v>22</v>
      </c>
      <c r="C12" s="17" t="s">
        <v>23</v>
      </c>
      <c r="D12" s="15">
        <v>292</v>
      </c>
      <c r="E12" s="25" t="s">
        <v>57</v>
      </c>
      <c r="F12" s="15" t="s">
        <v>43</v>
      </c>
      <c r="G12" s="15" t="s">
        <v>58</v>
      </c>
      <c r="H12" s="16">
        <v>2.0930555555555554</v>
      </c>
      <c r="I12" s="16">
        <v>25</v>
      </c>
      <c r="J12" s="16">
        <f t="shared" si="0"/>
        <v>0.52326388888888886</v>
      </c>
      <c r="K12" s="16">
        <f t="shared" si="1"/>
        <v>2.6163194444444442</v>
      </c>
      <c r="L12" s="16">
        <f>D12*H12</f>
        <v>611.17222222222222</v>
      </c>
      <c r="M12" s="16">
        <f t="shared" si="2"/>
        <v>152.79305555555555</v>
      </c>
      <c r="N12" s="16">
        <f t="shared" si="3"/>
        <v>763.96527777777783</v>
      </c>
    </row>
    <row r="13" spans="1:14" ht="30" customHeight="1" x14ac:dyDescent="0.35">
      <c r="A13" s="14">
        <v>3</v>
      </c>
      <c r="B13" s="13" t="s">
        <v>24</v>
      </c>
      <c r="C13" s="17" t="s">
        <v>23</v>
      </c>
      <c r="D13" s="15">
        <v>1672</v>
      </c>
      <c r="E13" s="25" t="s">
        <v>57</v>
      </c>
      <c r="F13" s="15" t="s">
        <v>44</v>
      </c>
      <c r="G13" s="15" t="s">
        <v>58</v>
      </c>
      <c r="H13" s="16">
        <v>2.0416666666666665</v>
      </c>
      <c r="I13" s="16">
        <v>25</v>
      </c>
      <c r="J13" s="16">
        <f t="shared" si="0"/>
        <v>0.51041666666666663</v>
      </c>
      <c r="K13" s="16">
        <f t="shared" si="1"/>
        <v>2.552083333333333</v>
      </c>
      <c r="L13" s="16">
        <f t="shared" ref="L13:L25" si="4">H13*D13</f>
        <v>3413.6666666666665</v>
      </c>
      <c r="M13" s="16">
        <f t="shared" si="2"/>
        <v>853.41666666666663</v>
      </c>
      <c r="N13" s="16">
        <f t="shared" si="3"/>
        <v>4267.083333333333</v>
      </c>
    </row>
    <row r="14" spans="1:14" ht="30" customHeight="1" x14ac:dyDescent="0.35">
      <c r="A14" s="14">
        <v>4</v>
      </c>
      <c r="B14" s="13" t="s">
        <v>25</v>
      </c>
      <c r="C14" s="17" t="s">
        <v>23</v>
      </c>
      <c r="D14" s="15">
        <v>392</v>
      </c>
      <c r="E14" s="25" t="s">
        <v>57</v>
      </c>
      <c r="F14" s="15" t="s">
        <v>45</v>
      </c>
      <c r="G14" s="15" t="s">
        <v>58</v>
      </c>
      <c r="H14" s="16">
        <v>2.0416666666666665</v>
      </c>
      <c r="I14" s="16">
        <v>25</v>
      </c>
      <c r="J14" s="16">
        <f t="shared" si="0"/>
        <v>0.51041666666666663</v>
      </c>
      <c r="K14" s="16">
        <f t="shared" si="1"/>
        <v>2.552083333333333</v>
      </c>
      <c r="L14" s="16">
        <f t="shared" si="4"/>
        <v>800.33333333333326</v>
      </c>
      <c r="M14" s="16">
        <f t="shared" si="2"/>
        <v>200.08333333333331</v>
      </c>
      <c r="N14" s="16">
        <f t="shared" si="3"/>
        <v>1000.4166666666665</v>
      </c>
    </row>
    <row r="15" spans="1:14" ht="30" customHeight="1" x14ac:dyDescent="0.35">
      <c r="A15" s="14">
        <v>5</v>
      </c>
      <c r="B15" s="13" t="s">
        <v>26</v>
      </c>
      <c r="C15" s="17" t="s">
        <v>23</v>
      </c>
      <c r="D15" s="15">
        <v>452</v>
      </c>
      <c r="E15" s="25" t="s">
        <v>57</v>
      </c>
      <c r="F15" s="15" t="s">
        <v>46</v>
      </c>
      <c r="G15" s="15" t="s">
        <v>58</v>
      </c>
      <c r="H15" s="16">
        <v>2.0930555555555554</v>
      </c>
      <c r="I15" s="16">
        <v>25</v>
      </c>
      <c r="J15" s="16">
        <f t="shared" si="0"/>
        <v>0.52326388888888886</v>
      </c>
      <c r="K15" s="16">
        <f t="shared" si="1"/>
        <v>2.6163194444444442</v>
      </c>
      <c r="L15" s="16">
        <f t="shared" si="4"/>
        <v>946.06111111111102</v>
      </c>
      <c r="M15" s="16">
        <f t="shared" si="2"/>
        <v>236.51527777777775</v>
      </c>
      <c r="N15" s="16">
        <f t="shared" si="3"/>
        <v>1182.5763888888887</v>
      </c>
    </row>
    <row r="16" spans="1:14" ht="30" customHeight="1" x14ac:dyDescent="0.35">
      <c r="A16" s="14">
        <v>6</v>
      </c>
      <c r="B16" s="13" t="s">
        <v>27</v>
      </c>
      <c r="C16" s="17" t="s">
        <v>23</v>
      </c>
      <c r="D16" s="15">
        <v>452</v>
      </c>
      <c r="E16" s="25" t="s">
        <v>57</v>
      </c>
      <c r="F16" s="15" t="s">
        <v>47</v>
      </c>
      <c r="G16" s="15" t="s">
        <v>58</v>
      </c>
      <c r="H16" s="16">
        <v>2.0930555555555554</v>
      </c>
      <c r="I16" s="16">
        <v>25</v>
      </c>
      <c r="J16" s="16">
        <f t="shared" si="0"/>
        <v>0.52326388888888886</v>
      </c>
      <c r="K16" s="16">
        <f t="shared" si="1"/>
        <v>2.6163194444444442</v>
      </c>
      <c r="L16" s="16">
        <f t="shared" si="4"/>
        <v>946.06111111111102</v>
      </c>
      <c r="M16" s="16">
        <f t="shared" si="2"/>
        <v>236.51527777777775</v>
      </c>
      <c r="N16" s="16">
        <f t="shared" si="3"/>
        <v>1182.5763888888887</v>
      </c>
    </row>
    <row r="17" spans="1:14" ht="30" customHeight="1" x14ac:dyDescent="0.35">
      <c r="A17" s="14">
        <v>7</v>
      </c>
      <c r="B17" s="13" t="s">
        <v>28</v>
      </c>
      <c r="C17" s="17" t="s">
        <v>23</v>
      </c>
      <c r="D17" s="15">
        <v>1732</v>
      </c>
      <c r="E17" s="25" t="s">
        <v>57</v>
      </c>
      <c r="F17" s="15" t="s">
        <v>48</v>
      </c>
      <c r="G17" s="15" t="s">
        <v>58</v>
      </c>
      <c r="H17" s="16">
        <v>2.0930555555555554</v>
      </c>
      <c r="I17" s="16">
        <v>25</v>
      </c>
      <c r="J17" s="16">
        <f t="shared" si="0"/>
        <v>0.52326388888888886</v>
      </c>
      <c r="K17" s="16">
        <f t="shared" si="1"/>
        <v>2.6163194444444442</v>
      </c>
      <c r="L17" s="16">
        <f t="shared" si="4"/>
        <v>3625.172222222222</v>
      </c>
      <c r="M17" s="16">
        <f t="shared" si="2"/>
        <v>906.2930555555555</v>
      </c>
      <c r="N17" s="16">
        <f t="shared" si="3"/>
        <v>4531.4652777777774</v>
      </c>
    </row>
    <row r="18" spans="1:14" ht="30" customHeight="1" x14ac:dyDescent="0.35">
      <c r="A18" s="14">
        <v>8</v>
      </c>
      <c r="B18" s="13" t="s">
        <v>29</v>
      </c>
      <c r="C18" s="17" t="s">
        <v>23</v>
      </c>
      <c r="D18" s="15">
        <v>1112</v>
      </c>
      <c r="E18" s="25" t="s">
        <v>57</v>
      </c>
      <c r="F18" s="15" t="s">
        <v>49</v>
      </c>
      <c r="G18" s="15" t="s">
        <v>58</v>
      </c>
      <c r="H18" s="16">
        <v>2.0930555555555554</v>
      </c>
      <c r="I18" s="16">
        <v>25</v>
      </c>
      <c r="J18" s="16">
        <f t="shared" si="0"/>
        <v>0.52326388888888886</v>
      </c>
      <c r="K18" s="16">
        <f t="shared" si="1"/>
        <v>2.6163194444444442</v>
      </c>
      <c r="L18" s="16">
        <f t="shared" si="4"/>
        <v>2327.4777777777776</v>
      </c>
      <c r="M18" s="16">
        <f t="shared" si="2"/>
        <v>581.86944444444441</v>
      </c>
      <c r="N18" s="16">
        <f t="shared" si="3"/>
        <v>2909.3472222222222</v>
      </c>
    </row>
    <row r="19" spans="1:14" ht="30" customHeight="1" x14ac:dyDescent="0.35">
      <c r="A19" s="14">
        <v>9</v>
      </c>
      <c r="B19" s="13" t="s">
        <v>30</v>
      </c>
      <c r="C19" s="17" t="s">
        <v>23</v>
      </c>
      <c r="D19" s="15">
        <v>592</v>
      </c>
      <c r="E19" s="25" t="s">
        <v>57</v>
      </c>
      <c r="F19" s="15" t="s">
        <v>50</v>
      </c>
      <c r="G19" s="15" t="s">
        <v>58</v>
      </c>
      <c r="H19" s="16">
        <v>2.0930555555555554</v>
      </c>
      <c r="I19" s="16">
        <v>25</v>
      </c>
      <c r="J19" s="16">
        <f t="shared" si="0"/>
        <v>0.52326388888888886</v>
      </c>
      <c r="K19" s="16">
        <f t="shared" si="1"/>
        <v>2.6163194444444442</v>
      </c>
      <c r="L19" s="16">
        <f t="shared" si="4"/>
        <v>1239.0888888888887</v>
      </c>
      <c r="M19" s="16">
        <f t="shared" si="2"/>
        <v>309.77222222222218</v>
      </c>
      <c r="N19" s="16">
        <f t="shared" si="3"/>
        <v>1548.8611111111109</v>
      </c>
    </row>
    <row r="20" spans="1:14" ht="30" customHeight="1" x14ac:dyDescent="0.35">
      <c r="A20" s="14">
        <v>10</v>
      </c>
      <c r="B20" s="13" t="s">
        <v>31</v>
      </c>
      <c r="C20" s="17" t="s">
        <v>23</v>
      </c>
      <c r="D20" s="15">
        <v>2252</v>
      </c>
      <c r="E20" s="25" t="s">
        <v>57</v>
      </c>
      <c r="F20" s="15" t="s">
        <v>51</v>
      </c>
      <c r="G20" s="15" t="s">
        <v>58</v>
      </c>
      <c r="H20" s="16">
        <v>2.0930555555555554</v>
      </c>
      <c r="I20" s="16">
        <v>25</v>
      </c>
      <c r="J20" s="16">
        <f t="shared" si="0"/>
        <v>0.52326388888888886</v>
      </c>
      <c r="K20" s="16">
        <f t="shared" si="1"/>
        <v>2.6163194444444442</v>
      </c>
      <c r="L20" s="16">
        <f t="shared" si="4"/>
        <v>4713.5611111111111</v>
      </c>
      <c r="M20" s="16">
        <f t="shared" si="2"/>
        <v>1178.3902777777778</v>
      </c>
      <c r="N20" s="16">
        <f t="shared" si="3"/>
        <v>5891.9513888888887</v>
      </c>
    </row>
    <row r="21" spans="1:14" ht="30" customHeight="1" x14ac:dyDescent="0.35">
      <c r="A21" s="14">
        <v>11</v>
      </c>
      <c r="B21" s="13" t="s">
        <v>32</v>
      </c>
      <c r="C21" s="17" t="s">
        <v>23</v>
      </c>
      <c r="D21" s="15">
        <v>592</v>
      </c>
      <c r="E21" s="25" t="s">
        <v>57</v>
      </c>
      <c r="F21" s="15" t="s">
        <v>52</v>
      </c>
      <c r="G21" s="15" t="s">
        <v>58</v>
      </c>
      <c r="H21" s="16">
        <v>2.0416666666666665</v>
      </c>
      <c r="I21" s="16">
        <v>25</v>
      </c>
      <c r="J21" s="16">
        <f t="shared" si="0"/>
        <v>0.51041666666666663</v>
      </c>
      <c r="K21" s="16">
        <f t="shared" si="1"/>
        <v>2.552083333333333</v>
      </c>
      <c r="L21" s="16">
        <f t="shared" si="4"/>
        <v>1208.6666666666665</v>
      </c>
      <c r="M21" s="16">
        <f t="shared" si="2"/>
        <v>302.16666666666663</v>
      </c>
      <c r="N21" s="16">
        <f t="shared" si="3"/>
        <v>1510.833333333333</v>
      </c>
    </row>
    <row r="22" spans="1:14" ht="30" customHeight="1" x14ac:dyDescent="0.35">
      <c r="A22" s="14">
        <v>12</v>
      </c>
      <c r="B22" s="18" t="s">
        <v>33</v>
      </c>
      <c r="C22" s="17" t="s">
        <v>23</v>
      </c>
      <c r="D22" s="15">
        <v>1472</v>
      </c>
      <c r="E22" s="25" t="s">
        <v>57</v>
      </c>
      <c r="F22" s="15" t="s">
        <v>53</v>
      </c>
      <c r="G22" s="15" t="s">
        <v>58</v>
      </c>
      <c r="H22" s="16">
        <v>2.0930555555555554</v>
      </c>
      <c r="I22" s="16">
        <v>25</v>
      </c>
      <c r="J22" s="16">
        <f t="shared" si="0"/>
        <v>0.52326388888888886</v>
      </c>
      <c r="K22" s="16">
        <f t="shared" si="1"/>
        <v>2.6163194444444442</v>
      </c>
      <c r="L22" s="16">
        <f t="shared" si="4"/>
        <v>3080.9777777777776</v>
      </c>
      <c r="M22" s="16">
        <f t="shared" si="2"/>
        <v>770.24444444444441</v>
      </c>
      <c r="N22" s="16">
        <f t="shared" si="3"/>
        <v>3851.2222222222222</v>
      </c>
    </row>
    <row r="23" spans="1:14" ht="30" customHeight="1" x14ac:dyDescent="0.35">
      <c r="A23" s="14">
        <v>13</v>
      </c>
      <c r="B23" s="18" t="s">
        <v>34</v>
      </c>
      <c r="C23" s="17" t="s">
        <v>23</v>
      </c>
      <c r="D23" s="15">
        <v>120</v>
      </c>
      <c r="E23" s="25" t="s">
        <v>57</v>
      </c>
      <c r="F23" s="15" t="s">
        <v>54</v>
      </c>
      <c r="G23" s="15" t="s">
        <v>58</v>
      </c>
      <c r="H23" s="16">
        <v>2.0930555555555554</v>
      </c>
      <c r="I23" s="16">
        <v>25</v>
      </c>
      <c r="J23" s="16">
        <f t="shared" si="0"/>
        <v>0.52326388888888886</v>
      </c>
      <c r="K23" s="16">
        <f t="shared" si="1"/>
        <v>2.6163194444444442</v>
      </c>
      <c r="L23" s="16">
        <f t="shared" si="4"/>
        <v>251.16666666666666</v>
      </c>
      <c r="M23" s="16">
        <f t="shared" si="2"/>
        <v>62.791666666666664</v>
      </c>
      <c r="N23" s="16">
        <f t="shared" si="3"/>
        <v>313.95833333333331</v>
      </c>
    </row>
    <row r="24" spans="1:14" ht="30" customHeight="1" x14ac:dyDescent="0.35">
      <c r="A24" s="14">
        <v>14</v>
      </c>
      <c r="B24" s="18" t="s">
        <v>35</v>
      </c>
      <c r="C24" s="17" t="s">
        <v>23</v>
      </c>
      <c r="D24" s="15">
        <v>3040</v>
      </c>
      <c r="E24" s="25" t="s">
        <v>57</v>
      </c>
      <c r="F24" s="15" t="s">
        <v>55</v>
      </c>
      <c r="G24" s="15" t="s">
        <v>59</v>
      </c>
      <c r="H24" s="16">
        <v>1.4833333333333334</v>
      </c>
      <c r="I24" s="16">
        <v>25</v>
      </c>
      <c r="J24" s="16">
        <f t="shared" si="0"/>
        <v>0.37083333333333335</v>
      </c>
      <c r="K24" s="16">
        <f t="shared" si="1"/>
        <v>1.8541666666666667</v>
      </c>
      <c r="L24" s="16">
        <f t="shared" si="4"/>
        <v>4509.3333333333339</v>
      </c>
      <c r="M24" s="16">
        <f t="shared" si="2"/>
        <v>1127.3333333333335</v>
      </c>
      <c r="N24" s="16">
        <f t="shared" si="3"/>
        <v>5636.6666666666679</v>
      </c>
    </row>
    <row r="25" spans="1:14" ht="30" customHeight="1" x14ac:dyDescent="0.35">
      <c r="A25" s="14">
        <v>15</v>
      </c>
      <c r="B25" s="18" t="s">
        <v>36</v>
      </c>
      <c r="C25" s="17" t="s">
        <v>23</v>
      </c>
      <c r="D25" s="15">
        <v>4502</v>
      </c>
      <c r="E25" s="25" t="s">
        <v>57</v>
      </c>
      <c r="F25" s="15" t="s">
        <v>56</v>
      </c>
      <c r="G25" s="15" t="s">
        <v>59</v>
      </c>
      <c r="H25" s="16">
        <v>1.375</v>
      </c>
      <c r="I25" s="16">
        <v>25</v>
      </c>
      <c r="J25" s="16">
        <f t="shared" si="0"/>
        <v>0.34375</v>
      </c>
      <c r="K25" s="16">
        <f t="shared" si="1"/>
        <v>1.71875</v>
      </c>
      <c r="L25" s="16">
        <f t="shared" si="4"/>
        <v>6190.25</v>
      </c>
      <c r="M25" s="16">
        <f t="shared" si="2"/>
        <v>1547.5625</v>
      </c>
      <c r="N25" s="16">
        <f t="shared" si="3"/>
        <v>7737.8125</v>
      </c>
    </row>
    <row r="26" spans="1:14" ht="30" customHeight="1" x14ac:dyDescent="0.35">
      <c r="A26" s="19"/>
      <c r="B26" s="27" t="s">
        <v>37</v>
      </c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30">
        <f>SUM(L11:L25)</f>
        <v>65660.688888888893</v>
      </c>
      <c r="N26" s="31"/>
    </row>
    <row r="27" spans="1:14" ht="30" customHeight="1" x14ac:dyDescent="0.35">
      <c r="A27" s="19"/>
      <c r="B27" s="27" t="s">
        <v>38</v>
      </c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30">
        <f>SUM(N11:N25)</f>
        <v>82075.861111111124</v>
      </c>
      <c r="N27" s="31"/>
    </row>
  </sheetData>
  <protectedRanges>
    <protectedRange sqref="F9" name="Range1_2_2_1"/>
  </protectedRanges>
  <mergeCells count="5">
    <mergeCell ref="A6:N6"/>
    <mergeCell ref="B26:L26"/>
    <mergeCell ref="M26:N26"/>
    <mergeCell ref="B27:L27"/>
    <mergeCell ref="M27:N27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4</vt:lpstr>
      <vt:lpstr>'TROŠKOVNIK Grupa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Ivo Doko</cp:lastModifiedBy>
  <cp:lastPrinted>2023-06-28T05:56:59Z</cp:lastPrinted>
  <dcterms:created xsi:type="dcterms:W3CDTF">2023-06-27T17:36:18Z</dcterms:created>
  <dcterms:modified xsi:type="dcterms:W3CDTF">2023-09-27T07:53:54Z</dcterms:modified>
</cp:coreProperties>
</file>