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LES\Hrvatska\JAVNA NADMETANJA I BAGATELNE NABAVE\2023\2023_08_10 HZJZ objedinjena nabava\upload\"/>
    </mc:Choice>
  </mc:AlternateContent>
  <xr:revisionPtr revIDLastSave="0" documentId="13_ncr:1_{C430C2BD-2928-42FC-972D-9778C1B370E1}" xr6:coauthVersionLast="47" xr6:coauthVersionMax="47" xr10:uidLastSave="{00000000-0000-0000-0000-000000000000}"/>
  <bookViews>
    <workbookView xWindow="28680" yWindow="-120" windowWidth="29040" windowHeight="15840" xr2:uid="{4D85AA94-5EF4-4DD8-A26E-A1B3E37C5231}"/>
  </bookViews>
  <sheets>
    <sheet name="TROŠKOVNIK Grupa 46 " sheetId="1" r:id="rId1"/>
  </sheets>
  <definedNames>
    <definedName name="_xlnm.Print_Area" localSheetId="0">'TROŠKOVNIK Grupa 46 '!$A$2:$N$17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7" i="1" s="1"/>
  <c r="N12" i="1"/>
  <c r="N13" i="1"/>
  <c r="N14" i="1"/>
  <c r="N15" i="1"/>
  <c r="N11" i="1"/>
  <c r="M12" i="1"/>
  <c r="M13" i="1"/>
  <c r="M14" i="1"/>
  <c r="M15" i="1"/>
  <c r="M11" i="1"/>
  <c r="L12" i="1"/>
  <c r="L13" i="1"/>
  <c r="L14" i="1"/>
  <c r="L15" i="1"/>
  <c r="L11" i="1"/>
  <c r="K12" i="1"/>
  <c r="K13" i="1"/>
  <c r="K14" i="1"/>
  <c r="K15" i="1"/>
  <c r="K11" i="1"/>
  <c r="J15" i="1"/>
  <c r="J12" i="1"/>
  <c r="J13" i="1"/>
  <c r="J14" i="1"/>
  <c r="J11" i="1"/>
</calcChain>
</file>

<file path=xl/sharedStrings.xml><?xml version="1.0" encoding="utf-8"?>
<sst xmlns="http://schemas.openxmlformats.org/spreadsheetml/2006/main" count="50" uniqueCount="43">
  <si>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</si>
  <si>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</si>
  <si>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</si>
  <si>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</si>
  <si>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</si>
  <si>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</si>
  <si>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</si>
  <si>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</si>
  <si>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</si>
  <si>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</si>
  <si>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</si>
  <si>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</si>
  <si>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</si>
  <si>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</si>
  <si>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</si>
  <si>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</si>
  <si>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</si>
  <si>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</si>
  <si>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</si>
  <si>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46: Reagensi, testovi i potrošni materijal za molekularnu dijagnostiku vezano uz aparat Sacace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</si>
  <si>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>pak</t>
  </si>
  <si>
    <t>kom</t>
  </si>
  <si>
    <t>SACACE DNA/RNA Prep </t>
  </si>
  <si>
    <t>kit</t>
  </si>
  <si>
    <t>SAMAG TOTAL DNA/RNA EXTRACTION KIT</t>
  </si>
  <si>
    <t xml:space="preserve">PDS -10 L, DNA/RNA decontamination solution </t>
  </si>
  <si>
    <t>SaMag STD DNA Extraction kit  (a 48T)</t>
  </si>
  <si>
    <t xml:space="preserve">SaMAg Viral Nucleic Acid Extraction kit a'48 </t>
  </si>
  <si>
    <t>UKUPNO ZA GRUPU PREDMETA NABAVE 46 BROJKAMA BEZ PDV-a:</t>
  </si>
  <si>
    <t>UKUPNO ZA GRUPU PREDMETA NABAVE 46 BROJKAMA S PDV-om:</t>
  </si>
  <si>
    <t>12=4*8</t>
  </si>
  <si>
    <t>14=12+13</t>
  </si>
  <si>
    <t>TROŠKOVNIK IZMJENA - Grupa 46: Reagensi, testovi i potrošni materijal za molekularnu dijagnostiku vezano uz aparat Sacace</t>
  </si>
  <si>
    <t>K-2-9/2</t>
  </si>
  <si>
    <t>SM015</t>
  </si>
  <si>
    <t>BS-040107-FK</t>
  </si>
  <si>
    <t>SM007</t>
  </si>
  <si>
    <t>SM003</t>
  </si>
  <si>
    <t>Sacace Biotechnologies/EU/Italija</t>
  </si>
  <si>
    <t>100 testova</t>
  </si>
  <si>
    <t>10L</t>
  </si>
  <si>
    <t>48 testova</t>
  </si>
  <si>
    <t>Biosan, EU, Latvija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</si>
</sst>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\ _k_n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sz val="11"/>
      <name val="Calibri"/>
      <charset val="1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174" fontId="2" fillId="4" borderId="2" xfId="0" applyNumberFormat="1" applyFont="1" applyFill="1" applyBorder="1" applyAlignment="1">
      <alignment horizontal="center" vertical="center"/>
    </xf>
    <xf numFmtId="174" fontId="2" fillId="4" borderId="4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" xfId="2" xr:uid="{FE1367A3-6151-4D75-984B-71C00E90E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17</xdr:row>
      <xdr:rowOff>0</xdr:rowOff>
    </xdr:from>
    <xdr:to>
      <xdr:col>1</xdr:col>
      <xdr:colOff>1409700</xdr:colOff>
      <xdr:row>17</xdr:row>
      <xdr:rowOff>205740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4DF26A-C4EA-4A83-8605-82B6466F780D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F3DAB05-43B0-467C-908F-8D44F859F532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ADCFAA1-B824-43A2-93CA-9CD2E959185B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F2EE0E6-5AD6-4DA4-A598-DE6CC98AB8F4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3A9427A-CC10-423B-9E4C-C10DD2F19FBD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92B5E59-70CE-4E7F-8E99-08CE3DFBE8E1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ECF82F5-034D-4AD0-8086-F0D914B84535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6D70190-9738-44FF-B641-5936BAE5CE1F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A3CCE96-38F4-446D-B9AB-E49AE91D258D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D7CC8E7-CD35-4B7A-A8EF-3FE6225E3D78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E71BAEB-74FB-4C6A-BB3E-A1DAECB95272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524CB97-AFD1-4DA2-A786-FE05D87EB081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4DD7030-D425-4692-B07E-5697DAC75D7D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881307D-7413-4FCC-B4D2-FFD8D1130ED6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E8C84C4-4E96-4466-816D-978B22ED0932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191FCEC-2D65-4AD9-A005-8C7140CC7BC2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68D3133-9453-4099-85B0-04E063E50420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17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479F52A-B55E-4C37-A538-96E8C6C7E35F}"/>
            </a:ext>
          </a:extLst>
        </xdr:cNvPr>
        <xdr:cNvSpPr txBox="1">
          <a:spLocks noChangeArrowheads="1"/>
        </xdr:cNvSpPr>
      </xdr:nvSpPr>
      <xdr:spPr bwMode="auto">
        <a:xfrm>
          <a:off x="1914525" y="1208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42C7-1F1D-492F-A243-FC9B07E51E7A}">
  <sheetPr>
    <tabColor rgb="FF00B0F0"/>
  </sheetPr>
  <dimension ref="A2:N17"/>
  <sheetViews>
    <sheetView tabSelected="1" zoomScale="106" zoomScaleNormal="106" zoomScaleSheetLayoutView="50" workbookViewId="0">
      <selection activeCell="K14" sqref="K14"/>
    </sheetView>
  </sheetViews>
  <sheetFormatPr defaultColWidth="9.109375" defaultRowHeight="21" x14ac:dyDescent="0.4"/>
  <cols>
    <col min="1" max="1" width="8.6640625" style="1" customWidth="1"/>
    <col min="2" max="2" width="70.6640625" style="18" customWidth="1"/>
    <col min="3" max="4" width="11.44140625" style="1" customWidth="1"/>
    <col min="5" max="5" width="11" style="1" customWidth="1"/>
    <col min="6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4">
      <c r="A6" s="25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4">
      <c r="A7" s="7"/>
      <c r="B7" s="8"/>
      <c r="C7" s="7"/>
      <c r="D7" s="7"/>
      <c r="E7" s="7"/>
      <c r="F7" s="7"/>
      <c r="G7" s="7"/>
    </row>
    <row r="8" spans="1:14" ht="80.099999999999994" customHeight="1" x14ac:dyDescent="0.4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" customHeight="1" x14ac:dyDescent="0.35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30</v>
      </c>
      <c r="M9" s="19">
        <v>13</v>
      </c>
      <c r="N9" s="19" t="s">
        <v>31</v>
      </c>
    </row>
    <row r="10" spans="1:14" ht="57.6" x14ac:dyDescent="0.4">
      <c r="A10" s="11"/>
      <c r="B10" s="12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4" customFormat="1" ht="35.4" customHeight="1" x14ac:dyDescent="0.3">
      <c r="A11" s="23">
        <v>1</v>
      </c>
      <c r="B11" s="13" t="s">
        <v>22</v>
      </c>
      <c r="C11" s="14" t="s">
        <v>23</v>
      </c>
      <c r="D11" s="15">
        <v>10</v>
      </c>
      <c r="E11" s="30" t="s">
        <v>38</v>
      </c>
      <c r="F11" s="31" t="s">
        <v>33</v>
      </c>
      <c r="G11" s="31" t="s">
        <v>39</v>
      </c>
      <c r="H11" s="36">
        <v>262.5</v>
      </c>
      <c r="I11" s="35">
        <v>0.25</v>
      </c>
      <c r="J11" s="16">
        <f>0.25*H11</f>
        <v>65.625</v>
      </c>
      <c r="K11" s="16">
        <f>H11+0.25*H11</f>
        <v>328.125</v>
      </c>
      <c r="L11" s="16">
        <f>D11*H11</f>
        <v>2625</v>
      </c>
      <c r="M11" s="16">
        <f>0.25*L11</f>
        <v>656.25</v>
      </c>
      <c r="N11" s="16">
        <f>L11+M11</f>
        <v>3281.25</v>
      </c>
    </row>
    <row r="12" spans="1:14" s="24" customFormat="1" ht="34.799999999999997" customHeight="1" x14ac:dyDescent="0.3">
      <c r="A12" s="23">
        <v>2</v>
      </c>
      <c r="B12" s="13" t="s">
        <v>24</v>
      </c>
      <c r="C12" s="14" t="s">
        <v>23</v>
      </c>
      <c r="D12" s="15">
        <v>10</v>
      </c>
      <c r="E12" s="30" t="s">
        <v>38</v>
      </c>
      <c r="F12" s="31" t="s">
        <v>34</v>
      </c>
      <c r="G12" s="31" t="s">
        <v>41</v>
      </c>
      <c r="H12" s="36">
        <v>354</v>
      </c>
      <c r="I12" s="35">
        <v>0.25</v>
      </c>
      <c r="J12" s="16">
        <f t="shared" ref="J12:J15" si="0">0.25*H12</f>
        <v>88.5</v>
      </c>
      <c r="K12" s="16">
        <f t="shared" ref="K12:K15" si="1">H12+0.25*H12</f>
        <v>442.5</v>
      </c>
      <c r="L12" s="16">
        <f t="shared" ref="L12:L15" si="2">D12*H12</f>
        <v>3540</v>
      </c>
      <c r="M12" s="16">
        <f t="shared" ref="M12:M15" si="3">0.25*L12</f>
        <v>885</v>
      </c>
      <c r="N12" s="16">
        <f t="shared" ref="N12:N15" si="4">L12+M12</f>
        <v>4425</v>
      </c>
    </row>
    <row r="13" spans="1:14" s="24" customFormat="1" ht="30" customHeight="1" x14ac:dyDescent="0.3">
      <c r="A13" s="23">
        <v>3</v>
      </c>
      <c r="B13" s="13" t="s">
        <v>25</v>
      </c>
      <c r="C13" s="14" t="s">
        <v>20</v>
      </c>
      <c r="D13" s="15">
        <v>8</v>
      </c>
      <c r="E13" s="30" t="s">
        <v>42</v>
      </c>
      <c r="F13" s="31" t="s">
        <v>35</v>
      </c>
      <c r="G13" s="31" t="s">
        <v>40</v>
      </c>
      <c r="H13" s="36">
        <v>1365</v>
      </c>
      <c r="I13" s="35">
        <v>0.25</v>
      </c>
      <c r="J13" s="16">
        <f t="shared" si="0"/>
        <v>341.25</v>
      </c>
      <c r="K13" s="16">
        <f t="shared" si="1"/>
        <v>1706.25</v>
      </c>
      <c r="L13" s="16">
        <f t="shared" si="2"/>
        <v>10920</v>
      </c>
      <c r="M13" s="16">
        <f t="shared" si="3"/>
        <v>2730</v>
      </c>
      <c r="N13" s="16">
        <f t="shared" si="4"/>
        <v>13650</v>
      </c>
    </row>
    <row r="14" spans="1:14" s="24" customFormat="1" ht="36.6" customHeight="1" x14ac:dyDescent="0.3">
      <c r="A14" s="23">
        <v>4</v>
      </c>
      <c r="B14" s="13" t="s">
        <v>26</v>
      </c>
      <c r="C14" s="14" t="s">
        <v>21</v>
      </c>
      <c r="D14" s="15">
        <v>60</v>
      </c>
      <c r="E14" s="30" t="s">
        <v>38</v>
      </c>
      <c r="F14" s="31" t="s">
        <v>36</v>
      </c>
      <c r="G14" s="31" t="s">
        <v>41</v>
      </c>
      <c r="H14" s="36">
        <v>206.25</v>
      </c>
      <c r="I14" s="35">
        <v>0.25</v>
      </c>
      <c r="J14" s="16">
        <f t="shared" si="0"/>
        <v>51.5625</v>
      </c>
      <c r="K14" s="16">
        <f t="shared" si="1"/>
        <v>257.8125</v>
      </c>
      <c r="L14" s="16">
        <f t="shared" si="2"/>
        <v>12375</v>
      </c>
      <c r="M14" s="16">
        <f t="shared" si="3"/>
        <v>3093.75</v>
      </c>
      <c r="N14" s="16">
        <f t="shared" si="4"/>
        <v>15468.75</v>
      </c>
    </row>
    <row r="15" spans="1:14" s="24" customFormat="1" ht="35.4" customHeight="1" x14ac:dyDescent="0.3">
      <c r="A15" s="23">
        <v>5</v>
      </c>
      <c r="B15" s="13" t="s">
        <v>27</v>
      </c>
      <c r="C15" s="14" t="s">
        <v>23</v>
      </c>
      <c r="D15" s="15">
        <v>225</v>
      </c>
      <c r="E15" s="30" t="s">
        <v>38</v>
      </c>
      <c r="F15" s="31" t="s">
        <v>37</v>
      </c>
      <c r="G15" s="31" t="s">
        <v>41</v>
      </c>
      <c r="H15" s="36">
        <v>206.25</v>
      </c>
      <c r="I15" s="35">
        <v>0.25</v>
      </c>
      <c r="J15" s="16">
        <f>0.25*H15</f>
        <v>51.5625</v>
      </c>
      <c r="K15" s="16">
        <f t="shared" si="1"/>
        <v>257.8125</v>
      </c>
      <c r="L15" s="16">
        <f t="shared" si="2"/>
        <v>46406.25</v>
      </c>
      <c r="M15" s="16">
        <f t="shared" si="3"/>
        <v>11601.5625</v>
      </c>
      <c r="N15" s="16">
        <f t="shared" si="4"/>
        <v>58007.8125</v>
      </c>
    </row>
    <row r="16" spans="1:14" ht="30" customHeight="1" x14ac:dyDescent="0.4">
      <c r="A16" s="17"/>
      <c r="B16" s="26" t="s">
        <v>28</v>
      </c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32">
        <f>SUM(L11:L15)</f>
        <v>75866.25</v>
      </c>
      <c r="N16" s="29"/>
    </row>
    <row r="17" spans="1:14" ht="30" customHeight="1" x14ac:dyDescent="0.4">
      <c r="A17" s="17"/>
      <c r="B17" s="26" t="s">
        <v>29</v>
      </c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33">
        <f>M16+0.25*M16</f>
        <v>94832.8125</v>
      </c>
      <c r="N17" s="34"/>
    </row>
  </sheetData>
  <protectedRanges>
    <protectedRange sqref="F9" name="Range1_2_2_1"/>
  </protectedRanges>
  <mergeCells count="5">
    <mergeCell ref="A6:N6"/>
    <mergeCell ref="B16:L16"/>
    <mergeCell ref="M16:N16"/>
    <mergeCell ref="B17:L17"/>
    <mergeCell ref="M17:N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46 </vt:lpstr>
      <vt:lpstr>'TROŠKOVNIK Grupa 46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Barbara Čupić</cp:lastModifiedBy>
  <cp:lastPrinted>2023-09-19T10:53:51Z</cp:lastPrinted>
  <dcterms:created xsi:type="dcterms:W3CDTF">2023-06-27T18:55:06Z</dcterms:created>
  <dcterms:modified xsi:type="dcterms:W3CDTF">2023-09-19T13:51:11Z</dcterms:modified>
</cp:coreProperties>
</file>