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ENDERI 2023\1. U TIJEKU\HZJZ_zajednicka nabava_G-48_14.09\Ponuda Biospectra\"/>
    </mc:Choice>
  </mc:AlternateContent>
  <xr:revisionPtr revIDLastSave="0" documentId="13_ncr:1_{DF59ADAE-643A-47D3-A61F-346C3A1AD9CA}" xr6:coauthVersionLast="47" xr6:coauthVersionMax="47" xr10:uidLastSave="{00000000-0000-0000-0000-000000000000}"/>
  <bookViews>
    <workbookView xWindow="-110" yWindow="-110" windowWidth="19420" windowHeight="10420" xr2:uid="{D523938E-D545-4DEF-937E-BC2D6045AD6B}"/>
  </bookViews>
  <sheets>
    <sheet name="TROŠKOVNIK Grupa 48" sheetId="1" r:id="rId1"/>
  </sheets>
  <definedNames>
    <definedName name="_xlnm.Print_Area" localSheetId="0">'TROŠKOVNIK Grupa 48'!$A$2:$N$14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2" i="1" l="1"/>
  <c r="K11" i="1"/>
  <c r="L12" i="1"/>
  <c r="N12" i="1" s="1"/>
  <c r="L11" i="1"/>
  <c r="N11" i="1" s="1"/>
  <c r="J12" i="1"/>
  <c r="M12" i="1" s="1"/>
  <c r="J11" i="1"/>
  <c r="M11" i="1" s="1"/>
  <c r="M13" i="1" l="1"/>
  <c r="M14" i="1" s="1"/>
</calcChain>
</file>

<file path=xl/sharedStrings.xml><?xml version="1.0" encoding="utf-8"?>
<sst xmlns="http://schemas.openxmlformats.org/spreadsheetml/2006/main" count="35" uniqueCount="33">
  <si>
    <t>HRVATSKI ZAVOD ZA JAVNO ZDRAVSTVO, Zagreb, Rockefellerova 7</t>
  </si>
  <si>
    <t xml:space="preserve">
</t>
  </si>
  <si>
    <t>ZAJEDNIČKA JAVNA NABAVA ZA POTREBE ZDRAVSTEVNIH USTANOVA REPUBLIKE HRVATSKE</t>
  </si>
  <si>
    <t>REAGENSI, TESTOVI I POTROŠNI MATERIJAL ZA MIKROBIOLOGIJU</t>
  </si>
  <si>
    <t>Evidencijski broj nabave: EVV-ZN 03/23</t>
  </si>
  <si>
    <t>TROŠKOVNIK - Grupa 48: Komplet reagensa za aparat GeneRotex 96</t>
  </si>
  <si>
    <t>REDNI
BROJ</t>
  </si>
  <si>
    <t>NAZIV I OPIS PREDMETA NABAVE</t>
  </si>
  <si>
    <t>JEDINICA
MJERE</t>
  </si>
  <si>
    <t>OKVIRNA DVOGODIŠNJA KOLIČINA</t>
  </si>
  <si>
    <t>PROIZVOĐAČ- ZEMLJA PORIJEKLA</t>
  </si>
  <si>
    <t>ŠIFRA/
KATALOŠKI BROJ PROIZVOĐAČA</t>
  </si>
  <si>
    <t>ORIGINALNO PAKIRANJE</t>
  </si>
  <si>
    <t>JEDINIČNA CIJENA  BEZ 
PDV-a (EUR)</t>
  </si>
  <si>
    <t>STOPA        PDV-a
(%)</t>
  </si>
  <si>
    <t xml:space="preserve"> IZNOS   PDV-a (EUR)</t>
  </si>
  <si>
    <t>JEDINIČNA CIJENA  S PDV-om (EUR)</t>
  </si>
  <si>
    <t>UKUPNA
CIJENA STAVKE BEZ PDV-a (EUR)</t>
  </si>
  <si>
    <t>UKUPAN IZNOS   PDV-a (EUR)</t>
  </si>
  <si>
    <t>UKUPNA
CIJENA STAVKE S    PDV-om (EUR)</t>
  </si>
  <si>
    <r>
      <t xml:space="preserve">GRUPA PREDMETA NABAVE 48: Komplet reagensa za aparat GeneRotex 96
</t>
    </r>
    <r>
      <rPr>
        <sz val="11"/>
        <rFont val="Calibri"/>
        <family val="2"/>
        <scheme val="minor"/>
      </rPr>
      <t xml:space="preserve">VAŽNO: </t>
    </r>
    <r>
      <rPr>
        <b/>
        <sz val="11"/>
        <rFont val="Calibri"/>
        <family val="2"/>
        <scheme val="minor"/>
      </rPr>
      <t xml:space="preserve">Svi ponuđeni artikli moraju biti kompatibilni s uređajem koji se ustupa na besplatno korištenje. </t>
    </r>
  </si>
  <si>
    <t>Kit</t>
  </si>
  <si>
    <t xml:space="preserve">Komplet reagenasa za potpuno automatiziranu brzu izolaciju virusne RNA / DNA iz seruma i drugih tekućih uzoraka; Trajanje ciklusa izolacije – unutar 20 minuta; Testovi kompatibilni s instrumentom GeneRotex96 system; Pakiranje - 64 izolacije (4 pločice za maksimalno 64 uzorka; 16 uzoraka/pločica);      </t>
  </si>
  <si>
    <t xml:space="preserve">Komplet reagenasa za potpuno automatiziranu brzu izolaciju virusne RNA / DNA iz seruma i drugih tekućih uzoraka; Trajanje ciklusa izolacije – unutar 20 minuta; Testovi kompatibilni s instrumentom GeneRotex96 system; Pakiranje -20 izolacije (20 stripova za pojedinačne uzorke;     </t>
  </si>
  <si>
    <t>UKUPNO ZA GRUPU PREDMETA NABAVE 48 BROJKAMA BEZ PDV-a:</t>
  </si>
  <si>
    <t>UKUPNO ZA GRUPU PREDMETA NABAVE 48 BROJKAMA S PDV-om:</t>
  </si>
  <si>
    <t>12=4*8</t>
  </si>
  <si>
    <t>14=12+13</t>
  </si>
  <si>
    <t>X'IAN TIANLONG Science and Technology Co. Ltd, Kina</t>
  </si>
  <si>
    <t>T014</t>
  </si>
  <si>
    <t>T016</t>
  </si>
  <si>
    <t>64 t</t>
  </si>
  <si>
    <t>20 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</si>
</sst>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6"/>
      <name val="Calibri"/>
      <family val="2"/>
      <charset val="238"/>
      <scheme val="minor"/>
    </font>
    <font>
      <b/>
      <i/>
      <sz val="14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indexed="8"/>
      <name val="Calibri"/>
      <family val="2"/>
      <scheme val="minor"/>
    </font>
    <font>
      <b/>
      <i/>
      <sz val="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22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34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3" fillId="0" borderId="0" xfId="0" applyFont="1"/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vertical="top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4" fillId="0" borderId="0" xfId="0" applyFont="1"/>
    <xf numFmtId="0" fontId="1" fillId="2" borderId="1" xfId="1" applyNumberFormat="1" applyFont="1" applyFill="1" applyBorder="1" applyAlignment="1" applyProtection="1">
      <alignment horizontal="center" vertical="center"/>
    </xf>
    <xf numFmtId="0" fontId="2" fillId="2" borderId="1" xfId="1" applyFont="1" applyFill="1" applyBorder="1" applyAlignment="1" applyProtection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1" xfId="1" applyFont="1" applyFill="1" applyBorder="1" applyAlignment="1" applyProtection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/>
    </xf>
    <xf numFmtId="0" fontId="1" fillId="0" borderId="0" xfId="0" applyFont="1" applyAlignment="1">
      <alignment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1" applyFont="1" applyFill="1" applyBorder="1" applyAlignment="1" applyProtection="1">
      <alignment horizontal="center" vertical="center" wrapText="1"/>
    </xf>
    <xf numFmtId="9" fontId="1" fillId="0" borderId="1" xfId="0" applyNumberFormat="1" applyFont="1" applyBorder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0" fontId="2" fillId="4" borderId="3" xfId="0" applyFont="1" applyFill="1" applyBorder="1" applyAlignment="1">
      <alignment horizontal="right" vertical="center" wrapText="1"/>
    </xf>
    <xf numFmtId="0" fontId="2" fillId="4" borderId="4" xfId="0" applyFont="1" applyFill="1" applyBorder="1" applyAlignment="1">
      <alignment horizontal="right" vertical="center" wrapText="1"/>
    </xf>
    <xf numFmtId="0" fontId="2" fillId="4" borderId="5" xfId="0" applyFont="1" applyFill="1" applyBorder="1" applyAlignment="1">
      <alignment horizontal="right" vertical="center" wrapText="1"/>
    </xf>
    <xf numFmtId="4" fontId="2" fillId="4" borderId="3" xfId="0" applyNumberFormat="1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4" fontId="2" fillId="4" borderId="5" xfId="0" applyNumberFormat="1" applyFont="1" applyFill="1" applyBorder="1" applyAlignment="1">
      <alignment horizontal="center" vertical="center"/>
    </xf>
  </cellXfs>
  <cellStyles count="2">
    <cellStyle name="Explanatory Text" xfId="1" builtinId="5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1333500</xdr:colOff>
      <xdr:row>14</xdr:row>
      <xdr:rowOff>0</xdr:rowOff>
    </xdr:from>
    <xdr:to>
      <xdr:col>1</xdr:col>
      <xdr:colOff>1409700</xdr:colOff>
      <xdr:row>14</xdr:row>
      <xdr:rowOff>201930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F39318E5-3BF2-4BFF-AB8C-F00A198029CA}"/>
            </a:ext>
          </a:extLst>
        </xdr:cNvPr>
        <xdr:cNvSpPr txBox="1">
          <a:spLocks noChangeArrowheads="1"/>
        </xdr:cNvSpPr>
      </xdr:nvSpPr>
      <xdr:spPr bwMode="auto">
        <a:xfrm>
          <a:off x="1914525" y="7572375"/>
          <a:ext cx="76200" cy="2019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1</xdr:col>
      <xdr:colOff>1333500</xdr:colOff>
      <xdr:row>14</xdr:row>
      <xdr:rowOff>0</xdr:rowOff>
    </xdr:from>
    <xdr:ext cx="76200" cy="200025"/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11A511A6-7396-4EE5-A6F6-B2BEAB74EB7A}"/>
            </a:ext>
          </a:extLst>
        </xdr:cNvPr>
        <xdr:cNvSpPr txBox="1">
          <a:spLocks noChangeArrowheads="1"/>
        </xdr:cNvSpPr>
      </xdr:nvSpPr>
      <xdr:spPr bwMode="auto">
        <a:xfrm>
          <a:off x="1914525" y="75723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14</xdr:row>
      <xdr:rowOff>0</xdr:rowOff>
    </xdr:from>
    <xdr:ext cx="76200" cy="201930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FC58BB19-6D87-4D21-AEB7-9DAF67CE8012}"/>
            </a:ext>
          </a:extLst>
        </xdr:cNvPr>
        <xdr:cNvSpPr txBox="1">
          <a:spLocks noChangeArrowheads="1"/>
        </xdr:cNvSpPr>
      </xdr:nvSpPr>
      <xdr:spPr bwMode="auto">
        <a:xfrm>
          <a:off x="1914525" y="7572375"/>
          <a:ext cx="76200" cy="2019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14</xdr:row>
      <xdr:rowOff>0</xdr:rowOff>
    </xdr:from>
    <xdr:ext cx="76200" cy="200025"/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F90B581B-DD0F-4E7C-9D97-532E09A336F9}"/>
            </a:ext>
          </a:extLst>
        </xdr:cNvPr>
        <xdr:cNvSpPr txBox="1">
          <a:spLocks noChangeArrowheads="1"/>
        </xdr:cNvSpPr>
      </xdr:nvSpPr>
      <xdr:spPr bwMode="auto">
        <a:xfrm>
          <a:off x="1914525" y="75723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14</xdr:row>
      <xdr:rowOff>0</xdr:rowOff>
    </xdr:from>
    <xdr:ext cx="76200" cy="201930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EBFC312C-6ABF-4420-A01B-E0DCDF1F6C70}"/>
            </a:ext>
          </a:extLst>
        </xdr:cNvPr>
        <xdr:cNvSpPr txBox="1">
          <a:spLocks noChangeArrowheads="1"/>
        </xdr:cNvSpPr>
      </xdr:nvSpPr>
      <xdr:spPr bwMode="auto">
        <a:xfrm>
          <a:off x="1914525" y="7572375"/>
          <a:ext cx="76200" cy="2019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14</xdr:row>
      <xdr:rowOff>0</xdr:rowOff>
    </xdr:from>
    <xdr:ext cx="76200" cy="200025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24A51415-F118-4FF9-8A55-CFBEE1223B1E}"/>
            </a:ext>
          </a:extLst>
        </xdr:cNvPr>
        <xdr:cNvSpPr txBox="1">
          <a:spLocks noChangeArrowheads="1"/>
        </xdr:cNvSpPr>
      </xdr:nvSpPr>
      <xdr:spPr bwMode="auto">
        <a:xfrm>
          <a:off x="1914525" y="75723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14</xdr:row>
      <xdr:rowOff>0</xdr:rowOff>
    </xdr:from>
    <xdr:ext cx="76200" cy="201930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B3866E01-5FA8-454B-85EB-2EA1A001F0BB}"/>
            </a:ext>
          </a:extLst>
        </xdr:cNvPr>
        <xdr:cNvSpPr txBox="1">
          <a:spLocks noChangeArrowheads="1"/>
        </xdr:cNvSpPr>
      </xdr:nvSpPr>
      <xdr:spPr bwMode="auto">
        <a:xfrm>
          <a:off x="1914525" y="7572375"/>
          <a:ext cx="76200" cy="2019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14</xdr:row>
      <xdr:rowOff>0</xdr:rowOff>
    </xdr:from>
    <xdr:ext cx="76200" cy="200025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A2F9DAA9-FC7A-4C80-A965-992A0E9A80E5}"/>
            </a:ext>
          </a:extLst>
        </xdr:cNvPr>
        <xdr:cNvSpPr txBox="1">
          <a:spLocks noChangeArrowheads="1"/>
        </xdr:cNvSpPr>
      </xdr:nvSpPr>
      <xdr:spPr bwMode="auto">
        <a:xfrm>
          <a:off x="1914525" y="75723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14</xdr:row>
      <xdr:rowOff>0</xdr:rowOff>
    </xdr:from>
    <xdr:ext cx="76200" cy="201930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307ABB63-0282-4093-8E5E-424FBE84E8E0}"/>
            </a:ext>
          </a:extLst>
        </xdr:cNvPr>
        <xdr:cNvSpPr txBox="1">
          <a:spLocks noChangeArrowheads="1"/>
        </xdr:cNvSpPr>
      </xdr:nvSpPr>
      <xdr:spPr bwMode="auto">
        <a:xfrm>
          <a:off x="1914525" y="7572375"/>
          <a:ext cx="76200" cy="2019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14</xdr:row>
      <xdr:rowOff>0</xdr:rowOff>
    </xdr:from>
    <xdr:ext cx="76200" cy="200025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2C93D388-BFD4-41E7-B750-94FD7D4EA032}"/>
            </a:ext>
          </a:extLst>
        </xdr:cNvPr>
        <xdr:cNvSpPr txBox="1">
          <a:spLocks noChangeArrowheads="1"/>
        </xdr:cNvSpPr>
      </xdr:nvSpPr>
      <xdr:spPr bwMode="auto">
        <a:xfrm>
          <a:off x="1914525" y="75723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14</xdr:row>
      <xdr:rowOff>0</xdr:rowOff>
    </xdr:from>
    <xdr:ext cx="76200" cy="201930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1EC2FFD8-965F-4806-BF00-92611C7BD1B7}"/>
            </a:ext>
          </a:extLst>
        </xdr:cNvPr>
        <xdr:cNvSpPr txBox="1">
          <a:spLocks noChangeArrowheads="1"/>
        </xdr:cNvSpPr>
      </xdr:nvSpPr>
      <xdr:spPr bwMode="auto">
        <a:xfrm>
          <a:off x="1914525" y="7572375"/>
          <a:ext cx="76200" cy="2019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14</xdr:row>
      <xdr:rowOff>0</xdr:rowOff>
    </xdr:from>
    <xdr:ext cx="76200" cy="200025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34BCBC9B-F2EF-42EE-B149-193E58502F86}"/>
            </a:ext>
          </a:extLst>
        </xdr:cNvPr>
        <xdr:cNvSpPr txBox="1">
          <a:spLocks noChangeArrowheads="1"/>
        </xdr:cNvSpPr>
      </xdr:nvSpPr>
      <xdr:spPr bwMode="auto">
        <a:xfrm>
          <a:off x="1914525" y="75723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14</xdr:row>
      <xdr:rowOff>0</xdr:rowOff>
    </xdr:from>
    <xdr:ext cx="76200" cy="201930"/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2A38D2DD-6435-413D-AD6C-B5CBB5C97950}"/>
            </a:ext>
          </a:extLst>
        </xdr:cNvPr>
        <xdr:cNvSpPr txBox="1">
          <a:spLocks noChangeArrowheads="1"/>
        </xdr:cNvSpPr>
      </xdr:nvSpPr>
      <xdr:spPr bwMode="auto">
        <a:xfrm>
          <a:off x="1914525" y="7572375"/>
          <a:ext cx="76200" cy="2019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14</xdr:row>
      <xdr:rowOff>0</xdr:rowOff>
    </xdr:from>
    <xdr:ext cx="76200" cy="200025"/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09CB4A30-1AF2-4CD2-B400-BE36654AC514}"/>
            </a:ext>
          </a:extLst>
        </xdr:cNvPr>
        <xdr:cNvSpPr txBox="1">
          <a:spLocks noChangeArrowheads="1"/>
        </xdr:cNvSpPr>
      </xdr:nvSpPr>
      <xdr:spPr bwMode="auto">
        <a:xfrm>
          <a:off x="1914525" y="75723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14</xdr:row>
      <xdr:rowOff>0</xdr:rowOff>
    </xdr:from>
    <xdr:ext cx="76200" cy="201930"/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5E4219FE-78C2-4810-834B-C2C793B6894F}"/>
            </a:ext>
          </a:extLst>
        </xdr:cNvPr>
        <xdr:cNvSpPr txBox="1">
          <a:spLocks noChangeArrowheads="1"/>
        </xdr:cNvSpPr>
      </xdr:nvSpPr>
      <xdr:spPr bwMode="auto">
        <a:xfrm>
          <a:off x="1914525" y="7572375"/>
          <a:ext cx="76200" cy="2019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14</xdr:row>
      <xdr:rowOff>0</xdr:rowOff>
    </xdr:from>
    <xdr:ext cx="76200" cy="200025"/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CA2BFF09-79A8-4536-8C29-D83141A2B84C}"/>
            </a:ext>
          </a:extLst>
        </xdr:cNvPr>
        <xdr:cNvSpPr txBox="1">
          <a:spLocks noChangeArrowheads="1"/>
        </xdr:cNvSpPr>
      </xdr:nvSpPr>
      <xdr:spPr bwMode="auto">
        <a:xfrm>
          <a:off x="1914525" y="75723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14</xdr:row>
      <xdr:rowOff>0</xdr:rowOff>
    </xdr:from>
    <xdr:ext cx="76200" cy="201930"/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FCBF2E66-840A-4131-8B03-69BAC61C390E}"/>
            </a:ext>
          </a:extLst>
        </xdr:cNvPr>
        <xdr:cNvSpPr txBox="1">
          <a:spLocks noChangeArrowheads="1"/>
        </xdr:cNvSpPr>
      </xdr:nvSpPr>
      <xdr:spPr bwMode="auto">
        <a:xfrm>
          <a:off x="1914525" y="7572375"/>
          <a:ext cx="76200" cy="2019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14</xdr:row>
      <xdr:rowOff>0</xdr:rowOff>
    </xdr:from>
    <xdr:ext cx="76200" cy="200025"/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1204285B-CCFA-45F2-BE3F-782B27271C0C}"/>
            </a:ext>
          </a:extLst>
        </xdr:cNvPr>
        <xdr:cNvSpPr txBox="1">
          <a:spLocks noChangeArrowheads="1"/>
        </xdr:cNvSpPr>
      </xdr:nvSpPr>
      <xdr:spPr bwMode="auto">
        <a:xfrm>
          <a:off x="1914525" y="75723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CD5A99-590B-4AC1-9FA0-647CFAE9DE5B}">
  <sheetPr>
    <tabColor rgb="FF00B0F0"/>
  </sheetPr>
  <dimension ref="A2:N14"/>
  <sheetViews>
    <sheetView tabSelected="1" topLeftCell="B9" zoomScale="95" zoomScaleNormal="95" zoomScaleSheetLayoutView="50" workbookViewId="0">
      <selection activeCell="L15" sqref="L15"/>
    </sheetView>
  </sheetViews>
  <sheetFormatPr defaultColWidth="9.1796875" defaultRowHeight="21" x14ac:dyDescent="0.5"/>
  <cols>
    <col min="1" max="1" width="8.7265625" style="1" customWidth="1"/>
    <col min="2" max="2" width="70.7265625" style="18" customWidth="1"/>
    <col min="3" max="14" width="11.453125" style="1" customWidth="1"/>
    <col min="15" max="16384" width="9.1796875" style="6"/>
  </cols>
  <sheetData>
    <row r="2" spans="1:14" s="4" customFormat="1" ht="20.149999999999999" customHeight="1" x14ac:dyDescent="0.35">
      <c r="A2" s="1"/>
      <c r="B2" s="2" t="s">
        <v>0</v>
      </c>
      <c r="C2" s="3" t="s">
        <v>1</v>
      </c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 s="4" customFormat="1" ht="20.149999999999999" customHeight="1" x14ac:dyDescent="0.35">
      <c r="A3" s="1"/>
      <c r="B3" s="2" t="s">
        <v>2</v>
      </c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s="4" customFormat="1" ht="20.149999999999999" customHeight="1" x14ac:dyDescent="0.35">
      <c r="A4" s="1"/>
      <c r="B4" s="2" t="s">
        <v>3</v>
      </c>
      <c r="C4" s="3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4" s="4" customFormat="1" ht="20.149999999999999" customHeight="1" x14ac:dyDescent="0.35">
      <c r="A5" s="1"/>
      <c r="B5" s="5" t="s">
        <v>4</v>
      </c>
      <c r="C5" s="3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ht="41.25" customHeight="1" x14ac:dyDescent="0.5">
      <c r="A6" s="27" t="s">
        <v>5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</row>
    <row r="7" spans="1:14" x14ac:dyDescent="0.5">
      <c r="A7" s="7"/>
      <c r="B7" s="8"/>
      <c r="C7" s="7"/>
      <c r="D7" s="7"/>
      <c r="E7" s="7"/>
      <c r="F7" s="7"/>
      <c r="G7" s="7"/>
    </row>
    <row r="8" spans="1:14" ht="80.150000000000006" customHeight="1" x14ac:dyDescent="0.5">
      <c r="A8" s="9" t="s">
        <v>6</v>
      </c>
      <c r="B8" s="9" t="s">
        <v>7</v>
      </c>
      <c r="C8" s="9" t="s">
        <v>8</v>
      </c>
      <c r="D8" s="9" t="s">
        <v>9</v>
      </c>
      <c r="E8" s="9" t="s">
        <v>10</v>
      </c>
      <c r="F8" s="9" t="s">
        <v>11</v>
      </c>
      <c r="G8" s="9" t="s">
        <v>12</v>
      </c>
      <c r="H8" s="9" t="s">
        <v>13</v>
      </c>
      <c r="I8" s="9" t="s">
        <v>14</v>
      </c>
      <c r="J8" s="9" t="s">
        <v>15</v>
      </c>
      <c r="K8" s="9" t="s">
        <v>16</v>
      </c>
      <c r="L8" s="9" t="s">
        <v>17</v>
      </c>
      <c r="M8" s="9" t="s">
        <v>18</v>
      </c>
      <c r="N8" s="9" t="s">
        <v>19</v>
      </c>
    </row>
    <row r="9" spans="1:14" s="10" customFormat="1" ht="10" customHeight="1" x14ac:dyDescent="0.45">
      <c r="A9" s="19">
        <v>1</v>
      </c>
      <c r="B9" s="20">
        <v>2</v>
      </c>
      <c r="C9" s="19">
        <v>3</v>
      </c>
      <c r="D9" s="19">
        <v>4</v>
      </c>
      <c r="E9" s="19">
        <v>5</v>
      </c>
      <c r="F9" s="21">
        <v>6</v>
      </c>
      <c r="G9" s="19">
        <v>7</v>
      </c>
      <c r="H9" s="19">
        <v>8</v>
      </c>
      <c r="I9" s="19">
        <v>9</v>
      </c>
      <c r="J9" s="19">
        <v>10</v>
      </c>
      <c r="K9" s="22">
        <v>11</v>
      </c>
      <c r="L9" s="19" t="s">
        <v>26</v>
      </c>
      <c r="M9" s="19">
        <v>13</v>
      </c>
      <c r="N9" s="19" t="s">
        <v>27</v>
      </c>
    </row>
    <row r="10" spans="1:14" ht="54.75" customHeight="1" x14ac:dyDescent="0.5">
      <c r="A10" s="11"/>
      <c r="B10" s="12" t="s">
        <v>20</v>
      </c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</row>
    <row r="11" spans="1:14" s="23" customFormat="1" ht="72.5" x14ac:dyDescent="0.35">
      <c r="A11" s="24">
        <v>1</v>
      </c>
      <c r="B11" s="16" t="s">
        <v>22</v>
      </c>
      <c r="C11" s="13" t="s">
        <v>21</v>
      </c>
      <c r="D11" s="14">
        <v>200</v>
      </c>
      <c r="E11" s="25" t="s">
        <v>28</v>
      </c>
      <c r="F11" s="14" t="s">
        <v>29</v>
      </c>
      <c r="G11" s="14" t="s">
        <v>31</v>
      </c>
      <c r="H11" s="15">
        <v>144.4</v>
      </c>
      <c r="I11" s="26">
        <v>0.25</v>
      </c>
      <c r="J11" s="15">
        <f>(H11*25%)</f>
        <v>36.1</v>
      </c>
      <c r="K11" s="15">
        <f>(H11*1.25)</f>
        <v>180.5</v>
      </c>
      <c r="L11" s="15">
        <f>(D11*H11)</f>
        <v>28880</v>
      </c>
      <c r="M11" s="15">
        <f>(D11*J11)</f>
        <v>7220</v>
      </c>
      <c r="N11" s="15">
        <f>(L11*1.25)</f>
        <v>36100</v>
      </c>
    </row>
    <row r="12" spans="1:14" s="23" customFormat="1" ht="72.5" x14ac:dyDescent="0.35">
      <c r="A12" s="24">
        <v>2</v>
      </c>
      <c r="B12" s="16" t="s">
        <v>23</v>
      </c>
      <c r="C12" s="13" t="s">
        <v>21</v>
      </c>
      <c r="D12" s="14">
        <v>20</v>
      </c>
      <c r="E12" s="25" t="s">
        <v>28</v>
      </c>
      <c r="F12" s="14" t="s">
        <v>30</v>
      </c>
      <c r="G12" s="14" t="s">
        <v>32</v>
      </c>
      <c r="H12" s="15">
        <v>45.13</v>
      </c>
      <c r="I12" s="26">
        <v>0.25</v>
      </c>
      <c r="J12" s="15">
        <f>(H12*25%)</f>
        <v>11.282500000000001</v>
      </c>
      <c r="K12" s="15">
        <f>(H12*1.25)</f>
        <v>56.412500000000001</v>
      </c>
      <c r="L12" s="15">
        <f>(D12*H12)</f>
        <v>902.6</v>
      </c>
      <c r="M12" s="15">
        <f>(D12*J12)</f>
        <v>225.65</v>
      </c>
      <c r="N12" s="15">
        <f>(L12*1.25)</f>
        <v>1128.25</v>
      </c>
    </row>
    <row r="13" spans="1:14" ht="30" customHeight="1" x14ac:dyDescent="0.5">
      <c r="A13" s="17"/>
      <c r="B13" s="28" t="s">
        <v>24</v>
      </c>
      <c r="C13" s="29"/>
      <c r="D13" s="29"/>
      <c r="E13" s="29"/>
      <c r="F13" s="29"/>
      <c r="G13" s="29"/>
      <c r="H13" s="29"/>
      <c r="I13" s="29"/>
      <c r="J13" s="29"/>
      <c r="K13" s="29"/>
      <c r="L13" s="30"/>
      <c r="M13" s="31">
        <f>SUM(L11:L12)</f>
        <v>29782.6</v>
      </c>
      <c r="N13" s="32"/>
    </row>
    <row r="14" spans="1:14" ht="30" customHeight="1" x14ac:dyDescent="0.5">
      <c r="A14" s="17"/>
      <c r="B14" s="28" t="s">
        <v>25</v>
      </c>
      <c r="C14" s="29"/>
      <c r="D14" s="29"/>
      <c r="E14" s="29"/>
      <c r="F14" s="29"/>
      <c r="G14" s="29"/>
      <c r="H14" s="29"/>
      <c r="I14" s="29"/>
      <c r="J14" s="29"/>
      <c r="K14" s="29"/>
      <c r="L14" s="30"/>
      <c r="M14" s="31">
        <f>(M13*1.25)</f>
        <v>37228.25</v>
      </c>
      <c r="N14" s="33"/>
    </row>
  </sheetData>
  <protectedRanges>
    <protectedRange sqref="F9" name="Range1_2_2_1"/>
  </protectedRanges>
  <mergeCells count="5">
    <mergeCell ref="A6:N6"/>
    <mergeCell ref="B13:L13"/>
    <mergeCell ref="M13:N13"/>
    <mergeCell ref="B14:L14"/>
    <mergeCell ref="M14:N14"/>
  </mergeCells>
  <pageMargins left="0.7" right="0.7" top="0.75" bottom="0.75" header="0.3" footer="0.3"/>
  <pageSetup paperSize="9" scale="29" orientation="landscape" r:id="rId1"/>
  <colBreaks count="1" manualBreakCount="1">
    <brk id="14" min="1" max="3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TROŠKOVNIK Grupa 48</vt:lpstr>
      <vt:lpstr>'TROŠKOVNIK Grupa 48'!Print_Area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Kristijana Kris</dc:creator>
  <cp:lastModifiedBy>Tatjana Juranovic</cp:lastModifiedBy>
  <dcterms:created xsi:type="dcterms:W3CDTF">2023-06-27T18:51:38Z</dcterms:created>
  <dcterms:modified xsi:type="dcterms:W3CDTF">2023-09-11T11:21:23Z</dcterms:modified>
</cp:coreProperties>
</file>