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mmpopovski\Desktop\Ekran\desktop\JAVNA NABAVA 2017\2023\HZJZ objedinjena\"/>
    </mc:Choice>
  </mc:AlternateContent>
  <xr:revisionPtr revIDLastSave="0" documentId="8_{9C102E00-70E9-447F-A5BE-606C2395840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ROŠKOVNIK Grupa 50" sheetId="1" r:id="rId1"/>
  </sheets>
  <definedNames>
    <definedName name="_xlnm.Print_Area" localSheetId="0">'TROŠKOVNIK Grupa 50'!$A$2:$N$18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1" l="1"/>
  <c r="K13" i="1"/>
  <c r="K14" i="1"/>
  <c r="K15" i="1"/>
  <c r="K16" i="1"/>
  <c r="K11" i="1"/>
  <c r="J12" i="1"/>
  <c r="J13" i="1"/>
  <c r="J14" i="1"/>
  <c r="J15" i="1"/>
  <c r="J16" i="1"/>
  <c r="J11" i="1"/>
  <c r="M18" i="1"/>
  <c r="N12" i="1"/>
  <c r="N13" i="1"/>
  <c r="N14" i="1"/>
  <c r="N15" i="1"/>
  <c r="N16" i="1"/>
  <c r="N11" i="1"/>
  <c r="M12" i="1"/>
  <c r="M13" i="1"/>
  <c r="M14" i="1"/>
  <c r="M15" i="1"/>
  <c r="M16" i="1"/>
  <c r="M11" i="1"/>
  <c r="M17" i="1"/>
  <c r="L12" i="1"/>
  <c r="L13" i="1"/>
  <c r="L14" i="1"/>
  <c r="L15" i="1"/>
  <c r="L16" i="1"/>
  <c r="L11" i="1"/>
</calcChain>
</file>

<file path=xl/sharedStrings.xml><?xml version="1.0" encoding="utf-8"?>
<sst xmlns="http://schemas.openxmlformats.org/spreadsheetml/2006/main" count="49" uniqueCount="37">
  <si>
    <t>HRVATSKI ZAVOD ZA JAVNO ZDRAVSTVO, Zagreb, Rockefellerova 7</t>
  </si>
  <si>
    <t xml:space="preserve">
</t>
  </si>
  <si>
    <t>ZAJEDNIČKA JAVNA NABAVA ZA POTREBE ZDRAVSTEVNIH USTANOVA REPUBLIKE HRVATSKE</t>
  </si>
  <si>
    <t>REAGENSI, TESTOVI I POTROŠNI MATERIJAL ZA MIKROBIOLOGIJU</t>
  </si>
  <si>
    <t>Evidencijski broj nabave: EVV-ZN 03/23</t>
  </si>
  <si>
    <t>REDNI
BROJ</t>
  </si>
  <si>
    <t>NAZIV I OPIS PREDMETA NABAVE</t>
  </si>
  <si>
    <t>JEDINICA
MJERE</t>
  </si>
  <si>
    <t>OKVIRNA DVOGODIŠNJA KOLIČINA</t>
  </si>
  <si>
    <t>PROIZVOĐAČ- ZEMLJA PORIJEKLA</t>
  </si>
  <si>
    <t>ŠIFRA/
KATALOŠKI BROJ PROIZVOĐAČA</t>
  </si>
  <si>
    <t>ORIGINALNO PAKIRANJE</t>
  </si>
  <si>
    <t>JEDINIČNA CIJENA  BEZ 
PDV-a (EUR)</t>
  </si>
  <si>
    <t>STOPA        PDV-a
(%)</t>
  </si>
  <si>
    <t xml:space="preserve"> IZNOS   PDV-a (EUR)</t>
  </si>
  <si>
    <t>JEDINIČNA CIJENA  S PDV-om (EUR)</t>
  </si>
  <si>
    <t>UKUPNA
CIJENA STAVKE BEZ PDV-a (EUR)</t>
  </si>
  <si>
    <t>UKUPAN IZNOS   PDV-a (EUR)</t>
  </si>
  <si>
    <t>UKUPNA
CIJENA STAVKE S    PDV-om (EUR)</t>
  </si>
  <si>
    <r>
      <t xml:space="preserve">GRUPA PREDMETA NABAVE 50: POTROŠNI MATERIJAL ZA UREĐAJ BD BACTEC FX
</t>
    </r>
    <r>
      <rPr>
        <sz val="11"/>
        <rFont val="Calibri"/>
        <family val="2"/>
        <scheme val="minor"/>
      </rPr>
      <t xml:space="preserve">VAŽNO: </t>
    </r>
    <r>
      <rPr>
        <b/>
        <sz val="11"/>
        <rFont val="Calibri"/>
        <family val="2"/>
        <scheme val="minor"/>
      </rPr>
      <t xml:space="preserve">Svi ponuđeni artikli moraju biti kompatibilni s uređajem koji se ustupa na besplatno korištenje. </t>
    </r>
  </si>
  <si>
    <t xml:space="preserve">Plastične bočice za automatiziranu obradu hemokultura za detekciju aerobnih i fakultativno anaerobnih mikroorganizama kompatibilne za uređaj BD BACTEC FX </t>
  </si>
  <si>
    <t>kom</t>
  </si>
  <si>
    <t xml:space="preserve">Plastične bočice za automatiziranu obradu hemokultura za detekciju anaerobnih mikroorganizama kompatibilne za uređaj BD BACTEC FX </t>
  </si>
  <si>
    <t xml:space="preserve">Plastične bočice za automatiziranu obradu hemokultura za pedijatriju kompatibilne za uređaj BD BACTEC FX </t>
  </si>
  <si>
    <t>BD FOS KIT SUPPLEMENT CULTURE ZA PRIMARNO STERILNE NEKRVNE UZORKA</t>
  </si>
  <si>
    <t>pak.</t>
  </si>
  <si>
    <t>NASTAVAK KAPALICA ZA BOČICE BACTED BD FX</t>
  </si>
  <si>
    <t xml:space="preserve">Bočice za automatiziranu obradu hemokultura za detekciju gljiva kompatibilne za uređaj BD BACTEC FX </t>
  </si>
  <si>
    <t>UKUPNO ZA GRUPU PREDMETA NABAVE 50 BROJKAMA BEZ PDV-a:</t>
  </si>
  <si>
    <t>UKUPNO ZA GRUPU PREDMETA NABAVE 50 BROJKAMA S PDV-om:</t>
  </si>
  <si>
    <t>12=4*8</t>
  </si>
  <si>
    <t>14=12+13</t>
  </si>
  <si>
    <t>TROŠKOVNIK IZMJENA - Grupa 50: POTROŠNI MATERIJAL ZA UREĐAJ BD BACTEC FX</t>
  </si>
  <si>
    <t>BD - SAD</t>
  </si>
  <si>
    <t>50</t>
  </si>
  <si>
    <t>1/1</t>
  </si>
  <si>
    <t>1/50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</si>
</sst>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6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i/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" fillId="0" borderId="0" xfId="0" applyFont="1"/>
    <xf numFmtId="0" fontId="3" fillId="0" borderId="0" xfId="0" applyFont="1"/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1" fillId="2" borderId="1" xfId="1" applyNumberFormat="1" applyFont="1" applyFill="1" applyBorder="1" applyAlignment="1" applyProtection="1">
      <alignment horizontal="center" vertical="center"/>
    </xf>
    <xf numFmtId="0" fontId="2" fillId="2" borderId="1" xfId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1" applyFont="1" applyFill="1" applyBorder="1" applyAlignment="1" applyProtection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/>
    <xf numFmtId="1" fontId="2" fillId="0" borderId="0" xfId="0" applyNumberFormat="1" applyFont="1" applyAlignment="1">
      <alignment horizontal="center" vertical="center"/>
    </xf>
    <xf numFmtId="0" fontId="2" fillId="4" borderId="2" xfId="0" applyFont="1" applyFill="1" applyBorder="1" applyAlignment="1">
      <alignment horizontal="right" vertical="center" wrapText="1"/>
    </xf>
    <xf numFmtId="0" fontId="2" fillId="4" borderId="3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49" fontId="1" fillId="0" borderId="1" xfId="1" applyNumberFormat="1" applyFont="1" applyFill="1" applyBorder="1" applyAlignment="1" applyProtection="1">
      <alignment horizontal="center" vertical="center"/>
    </xf>
    <xf numFmtId="4" fontId="2" fillId="4" borderId="2" xfId="0" applyNumberFormat="1" applyFont="1" applyFill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1333500</xdr:colOff>
      <xdr:row>18</xdr:row>
      <xdr:rowOff>0</xdr:rowOff>
    </xdr:from>
    <xdr:to>
      <xdr:col>1</xdr:col>
      <xdr:colOff>1409700</xdr:colOff>
      <xdr:row>18</xdr:row>
      <xdr:rowOff>201930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1FB4CBA1-B51C-420F-949E-B998DFC6EB83}"/>
            </a:ext>
          </a:extLst>
        </xdr:cNvPr>
        <xdr:cNvSpPr txBox="1">
          <a:spLocks noChangeArrowheads="1"/>
        </xdr:cNvSpPr>
      </xdr:nvSpPr>
      <xdr:spPr bwMode="auto">
        <a:xfrm>
          <a:off x="1914525" y="76866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1333500</xdr:colOff>
      <xdr:row>18</xdr:row>
      <xdr:rowOff>0</xdr:rowOff>
    </xdr:from>
    <xdr:ext cx="76200" cy="200025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9AFA0646-CD38-43C5-9BF3-BB3CFCF146A1}"/>
            </a:ext>
          </a:extLst>
        </xdr:cNvPr>
        <xdr:cNvSpPr txBox="1">
          <a:spLocks noChangeArrowheads="1"/>
        </xdr:cNvSpPr>
      </xdr:nvSpPr>
      <xdr:spPr bwMode="auto">
        <a:xfrm>
          <a:off x="1914525" y="7686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18</xdr:row>
      <xdr:rowOff>0</xdr:rowOff>
    </xdr:from>
    <xdr:ext cx="76200" cy="201930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716CDFBE-FE56-483D-8F37-5A44E500C086}"/>
            </a:ext>
          </a:extLst>
        </xdr:cNvPr>
        <xdr:cNvSpPr txBox="1">
          <a:spLocks noChangeArrowheads="1"/>
        </xdr:cNvSpPr>
      </xdr:nvSpPr>
      <xdr:spPr bwMode="auto">
        <a:xfrm>
          <a:off x="1914525" y="76866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18</xdr:row>
      <xdr:rowOff>0</xdr:rowOff>
    </xdr:from>
    <xdr:ext cx="76200" cy="200025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FF606FD-95DC-476C-AB77-C27F4DE40722}"/>
            </a:ext>
          </a:extLst>
        </xdr:cNvPr>
        <xdr:cNvSpPr txBox="1">
          <a:spLocks noChangeArrowheads="1"/>
        </xdr:cNvSpPr>
      </xdr:nvSpPr>
      <xdr:spPr bwMode="auto">
        <a:xfrm>
          <a:off x="1914525" y="7686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18</xdr:row>
      <xdr:rowOff>0</xdr:rowOff>
    </xdr:from>
    <xdr:ext cx="76200" cy="201930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51115FA3-B879-4709-889B-64A773E22BE7}"/>
            </a:ext>
          </a:extLst>
        </xdr:cNvPr>
        <xdr:cNvSpPr txBox="1">
          <a:spLocks noChangeArrowheads="1"/>
        </xdr:cNvSpPr>
      </xdr:nvSpPr>
      <xdr:spPr bwMode="auto">
        <a:xfrm>
          <a:off x="1914525" y="76866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18</xdr:row>
      <xdr:rowOff>0</xdr:rowOff>
    </xdr:from>
    <xdr:ext cx="76200" cy="200025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B1E348B5-1365-428D-8F25-3BB442DFE4DF}"/>
            </a:ext>
          </a:extLst>
        </xdr:cNvPr>
        <xdr:cNvSpPr txBox="1">
          <a:spLocks noChangeArrowheads="1"/>
        </xdr:cNvSpPr>
      </xdr:nvSpPr>
      <xdr:spPr bwMode="auto">
        <a:xfrm>
          <a:off x="1914525" y="7686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18</xdr:row>
      <xdr:rowOff>0</xdr:rowOff>
    </xdr:from>
    <xdr:ext cx="76200" cy="201930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ABCC75B9-9FF3-402B-B16E-8073952FE673}"/>
            </a:ext>
          </a:extLst>
        </xdr:cNvPr>
        <xdr:cNvSpPr txBox="1">
          <a:spLocks noChangeArrowheads="1"/>
        </xdr:cNvSpPr>
      </xdr:nvSpPr>
      <xdr:spPr bwMode="auto">
        <a:xfrm>
          <a:off x="1914525" y="76866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18</xdr:row>
      <xdr:rowOff>0</xdr:rowOff>
    </xdr:from>
    <xdr:ext cx="76200" cy="200025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E9A880A6-4CCE-4475-B328-C21D73232786}"/>
            </a:ext>
          </a:extLst>
        </xdr:cNvPr>
        <xdr:cNvSpPr txBox="1">
          <a:spLocks noChangeArrowheads="1"/>
        </xdr:cNvSpPr>
      </xdr:nvSpPr>
      <xdr:spPr bwMode="auto">
        <a:xfrm>
          <a:off x="1914525" y="7686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18</xdr:row>
      <xdr:rowOff>0</xdr:rowOff>
    </xdr:from>
    <xdr:ext cx="76200" cy="201930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4D2A43F6-E698-4379-ACA8-AB8504110361}"/>
            </a:ext>
          </a:extLst>
        </xdr:cNvPr>
        <xdr:cNvSpPr txBox="1">
          <a:spLocks noChangeArrowheads="1"/>
        </xdr:cNvSpPr>
      </xdr:nvSpPr>
      <xdr:spPr bwMode="auto">
        <a:xfrm>
          <a:off x="1914525" y="76866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18</xdr:row>
      <xdr:rowOff>0</xdr:rowOff>
    </xdr:from>
    <xdr:ext cx="76200" cy="200025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9E668403-C69B-46F8-AA9F-BA2C8B546267}"/>
            </a:ext>
          </a:extLst>
        </xdr:cNvPr>
        <xdr:cNvSpPr txBox="1">
          <a:spLocks noChangeArrowheads="1"/>
        </xdr:cNvSpPr>
      </xdr:nvSpPr>
      <xdr:spPr bwMode="auto">
        <a:xfrm>
          <a:off x="1914525" y="7686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18</xdr:row>
      <xdr:rowOff>0</xdr:rowOff>
    </xdr:from>
    <xdr:ext cx="76200" cy="201930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7C3AA57F-5FEC-42C1-A966-D0D865A9A9FB}"/>
            </a:ext>
          </a:extLst>
        </xdr:cNvPr>
        <xdr:cNvSpPr txBox="1">
          <a:spLocks noChangeArrowheads="1"/>
        </xdr:cNvSpPr>
      </xdr:nvSpPr>
      <xdr:spPr bwMode="auto">
        <a:xfrm>
          <a:off x="1914525" y="76866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18</xdr:row>
      <xdr:rowOff>0</xdr:rowOff>
    </xdr:from>
    <xdr:ext cx="76200" cy="200025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B57ADC62-9CAA-4536-9CED-0EE803B04355}"/>
            </a:ext>
          </a:extLst>
        </xdr:cNvPr>
        <xdr:cNvSpPr txBox="1">
          <a:spLocks noChangeArrowheads="1"/>
        </xdr:cNvSpPr>
      </xdr:nvSpPr>
      <xdr:spPr bwMode="auto">
        <a:xfrm>
          <a:off x="1914525" y="7686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18</xdr:row>
      <xdr:rowOff>0</xdr:rowOff>
    </xdr:from>
    <xdr:ext cx="76200" cy="201930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F98C4B3D-6C97-4E80-98CB-61F18E9F3EF1}"/>
            </a:ext>
          </a:extLst>
        </xdr:cNvPr>
        <xdr:cNvSpPr txBox="1">
          <a:spLocks noChangeArrowheads="1"/>
        </xdr:cNvSpPr>
      </xdr:nvSpPr>
      <xdr:spPr bwMode="auto">
        <a:xfrm>
          <a:off x="1914525" y="76866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18</xdr:row>
      <xdr:rowOff>0</xdr:rowOff>
    </xdr:from>
    <xdr:ext cx="76200" cy="200025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EB37AB89-04C1-48B8-B85F-7349FE3B6DD7}"/>
            </a:ext>
          </a:extLst>
        </xdr:cNvPr>
        <xdr:cNvSpPr txBox="1">
          <a:spLocks noChangeArrowheads="1"/>
        </xdr:cNvSpPr>
      </xdr:nvSpPr>
      <xdr:spPr bwMode="auto">
        <a:xfrm>
          <a:off x="1914525" y="7686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18</xdr:row>
      <xdr:rowOff>0</xdr:rowOff>
    </xdr:from>
    <xdr:ext cx="76200" cy="201930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04DF8712-EDBC-4CB6-BBFB-B648EAD2B232}"/>
            </a:ext>
          </a:extLst>
        </xdr:cNvPr>
        <xdr:cNvSpPr txBox="1">
          <a:spLocks noChangeArrowheads="1"/>
        </xdr:cNvSpPr>
      </xdr:nvSpPr>
      <xdr:spPr bwMode="auto">
        <a:xfrm>
          <a:off x="1914525" y="76866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18</xdr:row>
      <xdr:rowOff>0</xdr:rowOff>
    </xdr:from>
    <xdr:ext cx="76200" cy="200025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04324D3E-75E2-456A-9358-FF8DE73C0800}"/>
            </a:ext>
          </a:extLst>
        </xdr:cNvPr>
        <xdr:cNvSpPr txBox="1">
          <a:spLocks noChangeArrowheads="1"/>
        </xdr:cNvSpPr>
      </xdr:nvSpPr>
      <xdr:spPr bwMode="auto">
        <a:xfrm>
          <a:off x="1914525" y="7686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18</xdr:row>
      <xdr:rowOff>0</xdr:rowOff>
    </xdr:from>
    <xdr:ext cx="76200" cy="201930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69DBA643-A739-4EA5-A092-001FF5D0793D}"/>
            </a:ext>
          </a:extLst>
        </xdr:cNvPr>
        <xdr:cNvSpPr txBox="1">
          <a:spLocks noChangeArrowheads="1"/>
        </xdr:cNvSpPr>
      </xdr:nvSpPr>
      <xdr:spPr bwMode="auto">
        <a:xfrm>
          <a:off x="1914525" y="76866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18</xdr:row>
      <xdr:rowOff>0</xdr:rowOff>
    </xdr:from>
    <xdr:ext cx="76200" cy="200025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A98E7708-52B5-41E6-9ECC-703453114903}"/>
            </a:ext>
          </a:extLst>
        </xdr:cNvPr>
        <xdr:cNvSpPr txBox="1">
          <a:spLocks noChangeArrowheads="1"/>
        </xdr:cNvSpPr>
      </xdr:nvSpPr>
      <xdr:spPr bwMode="auto">
        <a:xfrm>
          <a:off x="1914525" y="7686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2:AU18"/>
  <sheetViews>
    <sheetView tabSelected="1" topLeftCell="A6" zoomScale="96" zoomScaleNormal="96" zoomScaleSheetLayoutView="50" workbookViewId="0">
      <selection activeCell="R12" sqref="R12"/>
    </sheetView>
  </sheetViews>
  <sheetFormatPr defaultColWidth="9.140625" defaultRowHeight="21" x14ac:dyDescent="0.35"/>
  <cols>
    <col min="1" max="1" width="8.7109375" style="1" customWidth="1"/>
    <col min="2" max="2" width="70.7109375" style="19" customWidth="1"/>
    <col min="3" max="14" width="11.42578125" style="1" customWidth="1"/>
    <col min="15" max="47" width="9.140625" style="7"/>
    <col min="48" max="16384" width="9.140625" style="8"/>
  </cols>
  <sheetData>
    <row r="2" spans="1:47" s="5" customFormat="1" ht="20.100000000000001" customHeight="1" x14ac:dyDescent="0.25">
      <c r="A2" s="1"/>
      <c r="B2" s="2" t="s">
        <v>0</v>
      </c>
      <c r="C2" s="3" t="s">
        <v>1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</row>
    <row r="3" spans="1:47" s="5" customFormat="1" ht="20.100000000000001" customHeight="1" x14ac:dyDescent="0.25">
      <c r="A3" s="1"/>
      <c r="B3" s="2" t="s">
        <v>2</v>
      </c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</row>
    <row r="4" spans="1:47" s="5" customFormat="1" ht="20.100000000000001" customHeight="1" x14ac:dyDescent="0.25">
      <c r="A4" s="1"/>
      <c r="B4" s="2" t="s">
        <v>3</v>
      </c>
      <c r="C4" s="3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</row>
    <row r="5" spans="1:47" s="5" customFormat="1" ht="20.100000000000001" customHeight="1" x14ac:dyDescent="0.25">
      <c r="A5" s="1"/>
      <c r="B5" s="6" t="s">
        <v>4</v>
      </c>
      <c r="C5" s="3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</row>
    <row r="6" spans="1:47" ht="41.25" customHeight="1" x14ac:dyDescent="0.35">
      <c r="A6" s="28" t="s">
        <v>32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</row>
    <row r="7" spans="1:47" x14ac:dyDescent="0.35">
      <c r="A7" s="9"/>
      <c r="B7" s="10"/>
      <c r="C7" s="9"/>
      <c r="D7" s="9"/>
      <c r="E7" s="9"/>
      <c r="F7" s="9"/>
      <c r="G7" s="9"/>
    </row>
    <row r="8" spans="1:47" ht="80.099999999999994" customHeight="1" x14ac:dyDescent="0.35">
      <c r="A8" s="11" t="s">
        <v>5</v>
      </c>
      <c r="B8" s="11" t="s">
        <v>6</v>
      </c>
      <c r="C8" s="11" t="s">
        <v>7</v>
      </c>
      <c r="D8" s="11" t="s">
        <v>8</v>
      </c>
      <c r="E8" s="11" t="s">
        <v>9</v>
      </c>
      <c r="F8" s="11" t="s">
        <v>10</v>
      </c>
      <c r="G8" s="11" t="s">
        <v>11</v>
      </c>
      <c r="H8" s="11" t="s">
        <v>12</v>
      </c>
      <c r="I8" s="11" t="s">
        <v>13</v>
      </c>
      <c r="J8" s="11" t="s">
        <v>14</v>
      </c>
      <c r="K8" s="11" t="s">
        <v>15</v>
      </c>
      <c r="L8" s="11" t="s">
        <v>16</v>
      </c>
      <c r="M8" s="11" t="s">
        <v>17</v>
      </c>
      <c r="N8" s="11" t="s">
        <v>18</v>
      </c>
    </row>
    <row r="9" spans="1:47" s="12" customFormat="1" ht="9.9499999999999993" customHeight="1" x14ac:dyDescent="0.3">
      <c r="A9" s="20">
        <v>1</v>
      </c>
      <c r="B9" s="21">
        <v>2</v>
      </c>
      <c r="C9" s="20">
        <v>3</v>
      </c>
      <c r="D9" s="20">
        <v>4</v>
      </c>
      <c r="E9" s="20">
        <v>5</v>
      </c>
      <c r="F9" s="22">
        <v>6</v>
      </c>
      <c r="G9" s="20">
        <v>7</v>
      </c>
      <c r="H9" s="20">
        <v>8</v>
      </c>
      <c r="I9" s="20">
        <v>9</v>
      </c>
      <c r="J9" s="20">
        <v>10</v>
      </c>
      <c r="K9" s="23">
        <v>11</v>
      </c>
      <c r="L9" s="20" t="s">
        <v>30</v>
      </c>
      <c r="M9" s="20">
        <v>13</v>
      </c>
      <c r="N9" s="20" t="s">
        <v>31</v>
      </c>
    </row>
    <row r="10" spans="1:47" ht="60" x14ac:dyDescent="0.35">
      <c r="A10" s="13"/>
      <c r="B10" s="14" t="s">
        <v>19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</row>
    <row r="11" spans="1:47" s="25" customFormat="1" ht="45" x14ac:dyDescent="0.25">
      <c r="A11" s="24">
        <v>1</v>
      </c>
      <c r="B11" s="26" t="s">
        <v>20</v>
      </c>
      <c r="C11" s="15" t="s">
        <v>21</v>
      </c>
      <c r="D11" s="27">
        <v>48000</v>
      </c>
      <c r="E11" s="16" t="s">
        <v>33</v>
      </c>
      <c r="F11" s="16">
        <v>442023</v>
      </c>
      <c r="G11" s="34" t="s">
        <v>34</v>
      </c>
      <c r="H11" s="17">
        <v>3.19</v>
      </c>
      <c r="I11" s="33">
        <v>0.25</v>
      </c>
      <c r="J11" s="17">
        <f>H11*0.25</f>
        <v>0.79749999999999999</v>
      </c>
      <c r="K11" s="17">
        <f>H11*1.25</f>
        <v>3.9874999999999998</v>
      </c>
      <c r="L11" s="17">
        <f>D11*H11</f>
        <v>153120</v>
      </c>
      <c r="M11" s="17">
        <f>L11*0.25</f>
        <v>38280</v>
      </c>
      <c r="N11" s="17">
        <f>L11+M11</f>
        <v>191400</v>
      </c>
      <c r="O11" s="1"/>
      <c r="P11" s="36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</row>
    <row r="12" spans="1:47" s="25" customFormat="1" ht="30" x14ac:dyDescent="0.25">
      <c r="A12" s="24">
        <v>2</v>
      </c>
      <c r="B12" s="26" t="s">
        <v>22</v>
      </c>
      <c r="C12" s="15" t="s">
        <v>21</v>
      </c>
      <c r="D12" s="27">
        <v>48000</v>
      </c>
      <c r="E12" s="16" t="s">
        <v>33</v>
      </c>
      <c r="F12" s="16">
        <v>442021</v>
      </c>
      <c r="G12" s="34" t="s">
        <v>34</v>
      </c>
      <c r="H12" s="17">
        <v>3.19</v>
      </c>
      <c r="I12" s="33">
        <v>0.25</v>
      </c>
      <c r="J12" s="17">
        <f t="shared" ref="J12:J16" si="0">H12*0.25</f>
        <v>0.79749999999999999</v>
      </c>
      <c r="K12" s="17">
        <f t="shared" ref="K12:K16" si="1">H12*1.25</f>
        <v>3.9874999999999998</v>
      </c>
      <c r="L12" s="17">
        <f t="shared" ref="L12:L16" si="2">D12*H12</f>
        <v>153120</v>
      </c>
      <c r="M12" s="17">
        <f t="shared" ref="M12:M16" si="3">L12*0.25</f>
        <v>38280</v>
      </c>
      <c r="N12" s="17">
        <f t="shared" ref="N12:N16" si="4">L12+M12</f>
        <v>191400</v>
      </c>
      <c r="O12" s="1"/>
      <c r="P12" s="36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</row>
    <row r="13" spans="1:47" s="25" customFormat="1" ht="30" x14ac:dyDescent="0.25">
      <c r="A13" s="24">
        <v>3</v>
      </c>
      <c r="B13" s="26" t="s">
        <v>23</v>
      </c>
      <c r="C13" s="15" t="s">
        <v>21</v>
      </c>
      <c r="D13" s="27">
        <v>20600</v>
      </c>
      <c r="E13" s="16" t="s">
        <v>33</v>
      </c>
      <c r="F13" s="16">
        <v>442020</v>
      </c>
      <c r="G13" s="34" t="s">
        <v>34</v>
      </c>
      <c r="H13" s="17">
        <v>3.19</v>
      </c>
      <c r="I13" s="33">
        <v>0.25</v>
      </c>
      <c r="J13" s="17">
        <f t="shared" si="0"/>
        <v>0.79749999999999999</v>
      </c>
      <c r="K13" s="17">
        <f t="shared" si="1"/>
        <v>3.9874999999999998</v>
      </c>
      <c r="L13" s="17">
        <f t="shared" si="2"/>
        <v>65714</v>
      </c>
      <c r="M13" s="17">
        <f t="shared" si="3"/>
        <v>16428.5</v>
      </c>
      <c r="N13" s="17">
        <f t="shared" si="4"/>
        <v>82142.5</v>
      </c>
      <c r="O13" s="1"/>
      <c r="P13" s="36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</row>
    <row r="14" spans="1:47" s="25" customFormat="1" ht="30" customHeight="1" x14ac:dyDescent="0.25">
      <c r="A14" s="24">
        <v>4</v>
      </c>
      <c r="B14" s="26" t="s">
        <v>24</v>
      </c>
      <c r="C14" s="15" t="s">
        <v>25</v>
      </c>
      <c r="D14" s="27">
        <v>26</v>
      </c>
      <c r="E14" s="16" t="s">
        <v>33</v>
      </c>
      <c r="F14" s="16">
        <v>442153</v>
      </c>
      <c r="G14" s="34" t="s">
        <v>35</v>
      </c>
      <c r="H14" s="17">
        <v>156</v>
      </c>
      <c r="I14" s="33">
        <v>0.25</v>
      </c>
      <c r="J14" s="17">
        <f t="shared" si="0"/>
        <v>39</v>
      </c>
      <c r="K14" s="17">
        <f t="shared" si="1"/>
        <v>195</v>
      </c>
      <c r="L14" s="17">
        <f t="shared" si="2"/>
        <v>4056</v>
      </c>
      <c r="M14" s="17">
        <f t="shared" si="3"/>
        <v>1014</v>
      </c>
      <c r="N14" s="17">
        <f t="shared" si="4"/>
        <v>5070</v>
      </c>
      <c r="O14" s="1"/>
      <c r="P14" s="36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</row>
    <row r="15" spans="1:47" s="25" customFormat="1" ht="30" customHeight="1" x14ac:dyDescent="0.25">
      <c r="A15" s="24">
        <v>5</v>
      </c>
      <c r="B15" s="26" t="s">
        <v>26</v>
      </c>
      <c r="C15" s="15" t="s">
        <v>25</v>
      </c>
      <c r="D15" s="27">
        <v>26</v>
      </c>
      <c r="E15" s="16" t="s">
        <v>33</v>
      </c>
      <c r="F15" s="16">
        <v>249560</v>
      </c>
      <c r="G15" s="34" t="s">
        <v>36</v>
      </c>
      <c r="H15" s="17">
        <v>69.5</v>
      </c>
      <c r="I15" s="33">
        <v>0.25</v>
      </c>
      <c r="J15" s="17">
        <f t="shared" si="0"/>
        <v>17.375</v>
      </c>
      <c r="K15" s="17">
        <f t="shared" si="1"/>
        <v>86.875</v>
      </c>
      <c r="L15" s="17">
        <f t="shared" si="2"/>
        <v>1807</v>
      </c>
      <c r="M15" s="17">
        <f t="shared" si="3"/>
        <v>451.75</v>
      </c>
      <c r="N15" s="17">
        <f t="shared" si="4"/>
        <v>2258.75</v>
      </c>
      <c r="O15" s="1"/>
      <c r="P15" s="36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</row>
    <row r="16" spans="1:47" s="25" customFormat="1" ht="30" x14ac:dyDescent="0.25">
      <c r="A16" s="24">
        <v>6</v>
      </c>
      <c r="B16" s="26" t="s">
        <v>27</v>
      </c>
      <c r="C16" s="15" t="s">
        <v>21</v>
      </c>
      <c r="D16" s="27">
        <v>1900</v>
      </c>
      <c r="E16" s="16" t="s">
        <v>33</v>
      </c>
      <c r="F16" s="16">
        <v>442017</v>
      </c>
      <c r="G16" s="34" t="s">
        <v>34</v>
      </c>
      <c r="H16" s="17">
        <v>3.19</v>
      </c>
      <c r="I16" s="33">
        <v>0.25</v>
      </c>
      <c r="J16" s="17">
        <f t="shared" si="0"/>
        <v>0.79749999999999999</v>
      </c>
      <c r="K16" s="17">
        <f t="shared" si="1"/>
        <v>3.9874999999999998</v>
      </c>
      <c r="L16" s="17">
        <f t="shared" si="2"/>
        <v>6061</v>
      </c>
      <c r="M16" s="17">
        <f t="shared" si="3"/>
        <v>1515.25</v>
      </c>
      <c r="N16" s="17">
        <f t="shared" si="4"/>
        <v>7576.25</v>
      </c>
      <c r="O16" s="1"/>
      <c r="P16" s="36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</row>
    <row r="17" spans="1:14" ht="30" customHeight="1" x14ac:dyDescent="0.35">
      <c r="A17" s="18"/>
      <c r="B17" s="29" t="s">
        <v>28</v>
      </c>
      <c r="C17" s="30"/>
      <c r="D17" s="30"/>
      <c r="E17" s="30"/>
      <c r="F17" s="30"/>
      <c r="G17" s="30"/>
      <c r="H17" s="30"/>
      <c r="I17" s="30"/>
      <c r="J17" s="30"/>
      <c r="K17" s="30"/>
      <c r="L17" s="31"/>
      <c r="M17" s="35">
        <f>L11+L12+L13+L14+L15+L16</f>
        <v>383878</v>
      </c>
      <c r="N17" s="32"/>
    </row>
    <row r="18" spans="1:14" ht="30" customHeight="1" x14ac:dyDescent="0.35">
      <c r="A18" s="18"/>
      <c r="B18" s="29" t="s">
        <v>29</v>
      </c>
      <c r="C18" s="30"/>
      <c r="D18" s="30"/>
      <c r="E18" s="30"/>
      <c r="F18" s="30"/>
      <c r="G18" s="30"/>
      <c r="H18" s="30"/>
      <c r="I18" s="30"/>
      <c r="J18" s="30"/>
      <c r="K18" s="30"/>
      <c r="L18" s="31"/>
      <c r="M18" s="35">
        <f>N11+N12+N13+N14+N15+N16</f>
        <v>479847.5</v>
      </c>
      <c r="N18" s="32"/>
    </row>
  </sheetData>
  <protectedRanges>
    <protectedRange sqref="F9" name="Range1_2_2_1"/>
  </protectedRanges>
  <mergeCells count="5">
    <mergeCell ref="A6:N6"/>
    <mergeCell ref="B17:L17"/>
    <mergeCell ref="M17:N17"/>
    <mergeCell ref="B18:L18"/>
    <mergeCell ref="M18:N18"/>
  </mergeCells>
  <pageMargins left="0.7" right="0.7" top="0.75" bottom="0.75" header="0.3" footer="0.3"/>
  <pageSetup paperSize="9" scale="29" orientation="landscape" r:id="rId1"/>
  <colBreaks count="1" manualBreakCount="1">
    <brk id="14" min="1" max="35" man="1"/>
  </colBreaks>
  <ignoredErrors>
    <ignoredError sqref="G11:G13 G16" numberStoredAsText="1"/>
    <ignoredError sqref="G15" twoDigitTextYea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TROŠKOVNIK Grupa 50</vt:lpstr>
      <vt:lpstr>'TROŠKOVNIK Grupa 50'!Print_Area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Kristijana Kris</dc:creator>
  <cp:lastModifiedBy>Mila Međugorac Popovski</cp:lastModifiedBy>
  <dcterms:created xsi:type="dcterms:W3CDTF">2023-06-27T18:33:57Z</dcterms:created>
  <dcterms:modified xsi:type="dcterms:W3CDTF">2023-09-21T08:39:54Z</dcterms:modified>
</cp:coreProperties>
</file>