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55 - Bioneer/"/>
    </mc:Choice>
  </mc:AlternateContent>
  <xr:revisionPtr revIDLastSave="95" documentId="11_84C1EAE28C1EED6FCAC7078A7D43392AAB3306F9" xr6:coauthVersionLast="47" xr6:coauthVersionMax="47" xr10:uidLastSave="{A9431A42-7A56-43EE-8D33-F033675821F8}"/>
  <bookViews>
    <workbookView xWindow="-120" yWindow="-120" windowWidth="29040" windowHeight="15720" xr2:uid="{00000000-000D-0000-FFFF-FFFF00000000}"/>
  </bookViews>
  <sheets>
    <sheet name="TROŠKOVNIK rupa 55" sheetId="1" r:id="rId1"/>
  </sheets>
  <definedNames>
    <definedName name="_xlnm.Print_Area" localSheetId="0">'TROŠKOVNIK rupa 55'!$A$2:$N$23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L21" i="1"/>
  <c r="J21" i="1"/>
  <c r="K21" i="1"/>
  <c r="L20" i="1"/>
  <c r="M20" i="1" s="1"/>
  <c r="J20" i="1"/>
  <c r="K20" i="1" s="1"/>
  <c r="L19" i="1"/>
  <c r="M19" i="1" s="1"/>
  <c r="J19" i="1"/>
  <c r="K19" i="1" s="1"/>
  <c r="L18" i="1"/>
  <c r="M18" i="1" s="1"/>
  <c r="J18" i="1"/>
  <c r="K18" i="1" s="1"/>
  <c r="L17" i="1"/>
  <c r="M17" i="1" s="1"/>
  <c r="N17" i="1" s="1"/>
  <c r="J17" i="1"/>
  <c r="K17" i="1" s="1"/>
  <c r="L16" i="1"/>
  <c r="M16" i="1" s="1"/>
  <c r="J16" i="1"/>
  <c r="K16" i="1" s="1"/>
  <c r="L15" i="1"/>
  <c r="N15" i="1" s="1"/>
  <c r="M15" i="1"/>
  <c r="J15" i="1"/>
  <c r="K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M21" i="1" l="1"/>
  <c r="N21" i="1" s="1"/>
  <c r="N20" i="1"/>
  <c r="N19" i="1"/>
  <c r="N18" i="1"/>
  <c r="N16" i="1"/>
  <c r="M22" i="1"/>
</calcChain>
</file>

<file path=xl/sharedStrings.xml><?xml version="1.0" encoding="utf-8"?>
<sst xmlns="http://schemas.openxmlformats.org/spreadsheetml/2006/main" count="80" uniqueCount="53">
  <si>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</si>
  <si>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</si>
  <si>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</si>
  <si>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</si>
  <si>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</si>
  <si>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55: Reagensi, testovi i potrošni materijal za molekularnu dijagnostiku vezano uz aparat Bioneer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</si>
  <si>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</si>
  <si>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</si>
  <si>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</si>
  <si>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</si>
  <si>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</si>
  <si>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</si>
  <si>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</si>
  <si>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</si>
  <si>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</si>
  <si>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</si>
  <si>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</si>
  <si>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</si>
  <si>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</si>
  <si>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</si>
  <si>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Kit za izolaciju RNA (ExiPrep Dx Viral RNA Kit, 96t)</t>
  </si>
  <si>
    <t>kit</t>
  </si>
  <si>
    <t xml:space="preserve">Kit za izolaciju RNA/DNA (ExiPrep Dx Viral DNA/RNA Kit, 96t) K-4471 </t>
  </si>
  <si>
    <t>Kit za amplifikaciju SARS-CoV-2 (3 gena) (AccuPower SARS-CoV-2 Multiplex RT-PCR kit, 100t)</t>
  </si>
  <si>
    <t>Kit za amplifikaciju SARS-CoV-2 (2 gena) (AccuPower COVID-19 PREMIX RT-PCR Kit+IPC Control, 48 t) Real-Time RT-PCR kit, 50t)</t>
  </si>
  <si>
    <t xml:space="preserve">Optical 96 well thermal reaction plates a'25 </t>
  </si>
  <si>
    <t>pak</t>
  </si>
  <si>
    <t>AccuPower® HBV Quantitative PCR Kit HBV-1211</t>
  </si>
  <si>
    <t>AccuPower® HCV Quantitative RT-PCR Kit HCV-1211</t>
  </si>
  <si>
    <t>Kit za izolaciju RNA/DNA (ExiPrep 96 Viral DNA/RNA Kit, 4x96t)</t>
  </si>
  <si>
    <t>ExiPrep DX Bacteria Genomic DNA Kit</t>
  </si>
  <si>
    <t xml:space="preserve">Adhezivna folija kompatibilna sa ponuđenim reagensima, 100 listova     3111-4110 </t>
  </si>
  <si>
    <t xml:space="preserve">PCR pločice Opaque White 96-well Semi-skrited PCR Plate   3111-52 </t>
  </si>
  <si>
    <t>UKUPNO ZA GRUPU PREDMETA NABAVE 55 BROJKAMA BEZ PDV-a:</t>
  </si>
  <si>
    <t>UKUPNO ZA GRUPU PREDMETA NABAVE 55 BROJKAMA S PDV-om:</t>
  </si>
  <si>
    <r>
      <t xml:space="preserve">GRUPA PREDMETA NABAVE 55: Reagensi, testovi i potrošni materijal za molekularnu dijagnostiku vezano uz aparat Bioneer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>Reagensi trebaju biti kompatibilni sa uređajem za izolaciju EIPrep 16Dx i RT PCSR uređajem Exicycler 96 te sa uređajima koji se ustupaju na besplatno korištenje</t>
    </r>
  </si>
  <si>
    <t>12=4*8</t>
  </si>
  <si>
    <t>14=12+13</t>
  </si>
  <si>
    <t>K-4473</t>
  </si>
  <si>
    <t>K-4471</t>
  </si>
  <si>
    <t>SCVM-2112</t>
  </si>
  <si>
    <t>3111-52</t>
  </si>
  <si>
    <t>HBV-1211</t>
  </si>
  <si>
    <t>HCV-1211</t>
  </si>
  <si>
    <t>3111-4110</t>
  </si>
  <si>
    <t xml:space="preserve">Bioneer/ Republika Koreja </t>
  </si>
  <si>
    <t>96 testova</t>
  </si>
  <si>
    <t>25 pločica</t>
  </si>
  <si>
    <t>100 listova</t>
  </si>
  <si>
    <t>100 testova</t>
  </si>
  <si>
    <t>NCVM-1111</t>
  </si>
  <si>
    <t>K-4571</t>
  </si>
  <si>
    <t>K-4574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</si>
</sst>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4" borderId="3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23</xdr:row>
      <xdr:rowOff>0</xdr:rowOff>
    </xdr:from>
    <xdr:to>
      <xdr:col>1</xdr:col>
      <xdr:colOff>1409700</xdr:colOff>
      <xdr:row>23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0684BA0-20EF-4352-9EBD-D367FAF776BC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594D81B-262C-4D01-8DED-19B8E784ED4E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83ED24B-F133-4D87-B12A-34B43AF562BD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D90E366-BFC2-4D2B-9704-21C660720191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9F16B31-44DD-4B5A-9D5C-0EA72173B358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C5C20B4-2145-49F2-BB01-D82156D4F8DE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A64057B-9181-42D8-85EE-E9249EED18F3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25B4F94-BFBF-4A08-8DBD-50495F3BF4A2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FC9B9A4-F1D1-4982-AF30-C4D8294F0465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8205F37-EE69-4E50-BBAD-B5B0E9C84C28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413B2F1-E762-4C66-8F71-9E4E133B8C6A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5E0A6A4-938B-4E00-AF4C-8D0396301F34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1F1C440-A5FB-4883-8E3A-EA27EF09B85C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711947A-1CCE-476A-8DCF-A3B810137E77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BCADFE4-AF54-411B-9E09-50BA5EAF5B43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24715AB-6AE0-4939-A392-1B78F2536112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148A13-42D2-4DC6-AE46-D0388C72BD1E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D37246E-F2D2-4118-ABC7-928D6078AF1D}"/>
            </a:ext>
          </a:extLst>
        </xdr:cNvPr>
        <xdr:cNvSpPr txBox="1">
          <a:spLocks noChangeArrowheads="1"/>
        </xdr:cNvSpPr>
      </xdr:nvSpPr>
      <xdr:spPr bwMode="auto">
        <a:xfrm>
          <a:off x="2419350" y="1542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N23"/>
  <sheetViews>
    <sheetView tabSelected="1" topLeftCell="A10" zoomScale="98" zoomScaleNormal="98" zoomScaleSheetLayoutView="50" workbookViewId="0">
      <selection activeCell="L16" sqref="L16"/>
    </sheetView>
  </sheetViews>
  <sheetFormatPr defaultColWidth="9.140625" defaultRowHeight="21" x14ac:dyDescent="0.35"/>
  <cols>
    <col min="1" max="1" width="8.7109375" style="4" customWidth="1"/>
    <col min="2" max="2" width="70.7109375" style="19" customWidth="1"/>
    <col min="3" max="4" width="11.42578125" style="4" customWidth="1"/>
    <col min="5" max="5" width="22.7109375" style="4" customWidth="1"/>
    <col min="6" max="14" width="11.42578125" style="4" customWidth="1"/>
    <col min="15" max="16384" width="9.140625" style="2"/>
  </cols>
  <sheetData>
    <row r="2" spans="1:14" s="1" customFormat="1" ht="20.100000000000001" customHeight="1" x14ac:dyDescent="0.25">
      <c r="A2" s="4"/>
      <c r="B2" s="5" t="s">
        <v>0</v>
      </c>
      <c r="C2" s="6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20.100000000000001" customHeight="1" x14ac:dyDescent="0.25">
      <c r="A3" s="4"/>
      <c r="B3" s="5" t="s">
        <v>2</v>
      </c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1" customFormat="1" ht="20.100000000000001" customHeight="1" x14ac:dyDescent="0.25">
      <c r="A4" s="4"/>
      <c r="B4" s="5" t="s">
        <v>3</v>
      </c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" customFormat="1" ht="20.100000000000001" customHeight="1" x14ac:dyDescent="0.25">
      <c r="A5" s="4"/>
      <c r="B5" s="7" t="s">
        <v>4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41.25" customHeight="1" x14ac:dyDescent="0.3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5">
      <c r="A7" s="8"/>
      <c r="B7" s="9"/>
      <c r="C7" s="8"/>
      <c r="D7" s="8"/>
      <c r="E7" s="8"/>
      <c r="F7" s="8"/>
      <c r="G7" s="8"/>
    </row>
    <row r="8" spans="1:14" ht="80.099999999999994" customHeight="1" x14ac:dyDescent="0.35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s="3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36</v>
      </c>
      <c r="M9" s="20">
        <v>13</v>
      </c>
      <c r="N9" s="20" t="s">
        <v>37</v>
      </c>
    </row>
    <row r="10" spans="1:14" ht="89.25" customHeight="1" x14ac:dyDescent="0.35">
      <c r="A10" s="11"/>
      <c r="B10" s="12" t="s">
        <v>35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5" customFormat="1" ht="30" customHeight="1" x14ac:dyDescent="0.25">
      <c r="A11" s="24">
        <v>1</v>
      </c>
      <c r="B11" s="13" t="s">
        <v>20</v>
      </c>
      <c r="C11" s="14" t="s">
        <v>21</v>
      </c>
      <c r="D11" s="15">
        <v>16</v>
      </c>
      <c r="E11" s="15" t="s">
        <v>45</v>
      </c>
      <c r="F11" s="15" t="s">
        <v>38</v>
      </c>
      <c r="G11" s="15" t="s">
        <v>46</v>
      </c>
      <c r="H11" s="17">
        <v>740.2</v>
      </c>
      <c r="I11" s="17">
        <v>25</v>
      </c>
      <c r="J11" s="17">
        <f t="shared" ref="J11:J21" si="0">H11*0.25</f>
        <v>185.05</v>
      </c>
      <c r="K11" s="17">
        <f t="shared" ref="K11:K21" si="1">H11+J11</f>
        <v>925.25</v>
      </c>
      <c r="L11" s="17">
        <f t="shared" ref="L11:L21" si="2">H11*D11</f>
        <v>11843.2</v>
      </c>
      <c r="M11" s="17">
        <f t="shared" ref="M11:M21" si="3">L11*0.25</f>
        <v>2960.8</v>
      </c>
      <c r="N11" s="17">
        <f t="shared" ref="N11:N21" si="4">L11+M11</f>
        <v>14804</v>
      </c>
    </row>
    <row r="12" spans="1:14" s="25" customFormat="1" ht="30" customHeight="1" x14ac:dyDescent="0.25">
      <c r="A12" s="24">
        <v>2</v>
      </c>
      <c r="B12" s="13" t="s">
        <v>22</v>
      </c>
      <c r="C12" s="16" t="s">
        <v>21</v>
      </c>
      <c r="D12" s="15">
        <v>100</v>
      </c>
      <c r="E12" s="15" t="s">
        <v>45</v>
      </c>
      <c r="F12" s="15" t="s">
        <v>39</v>
      </c>
      <c r="G12" s="15" t="s">
        <v>46</v>
      </c>
      <c r="H12" s="17">
        <v>436.98</v>
      </c>
      <c r="I12" s="17">
        <v>25</v>
      </c>
      <c r="J12" s="17">
        <f t="shared" si="0"/>
        <v>109.245</v>
      </c>
      <c r="K12" s="17">
        <f t="shared" si="1"/>
        <v>546.22500000000002</v>
      </c>
      <c r="L12" s="17">
        <f t="shared" si="2"/>
        <v>43698</v>
      </c>
      <c r="M12" s="17">
        <f t="shared" si="3"/>
        <v>10924.5</v>
      </c>
      <c r="N12" s="17">
        <f t="shared" si="4"/>
        <v>54622.5</v>
      </c>
    </row>
    <row r="13" spans="1:14" s="25" customFormat="1" ht="30" customHeight="1" x14ac:dyDescent="0.25">
      <c r="A13" s="24">
        <v>3</v>
      </c>
      <c r="B13" s="13" t="s">
        <v>23</v>
      </c>
      <c r="C13" s="16" t="s">
        <v>21</v>
      </c>
      <c r="D13" s="15">
        <v>1000</v>
      </c>
      <c r="E13" s="15" t="s">
        <v>45</v>
      </c>
      <c r="F13" s="15" t="s">
        <v>40</v>
      </c>
      <c r="G13" s="15" t="s">
        <v>49</v>
      </c>
      <c r="H13" s="17">
        <v>337.52250000000004</v>
      </c>
      <c r="I13" s="17">
        <v>25</v>
      </c>
      <c r="J13" s="17">
        <f t="shared" si="0"/>
        <v>84.380625000000009</v>
      </c>
      <c r="K13" s="17">
        <f t="shared" si="1"/>
        <v>421.90312500000005</v>
      </c>
      <c r="L13" s="17">
        <f t="shared" si="2"/>
        <v>337522.50000000006</v>
      </c>
      <c r="M13" s="17">
        <f t="shared" si="3"/>
        <v>84380.625000000015</v>
      </c>
      <c r="N13" s="17">
        <f t="shared" si="4"/>
        <v>421903.12500000006</v>
      </c>
    </row>
    <row r="14" spans="1:14" s="25" customFormat="1" ht="30" customHeight="1" x14ac:dyDescent="0.25">
      <c r="A14" s="24">
        <v>4</v>
      </c>
      <c r="B14" s="13" t="s">
        <v>24</v>
      </c>
      <c r="C14" s="16" t="s">
        <v>21</v>
      </c>
      <c r="D14" s="15">
        <v>20</v>
      </c>
      <c r="E14" s="15" t="s">
        <v>45</v>
      </c>
      <c r="F14" s="15" t="s">
        <v>50</v>
      </c>
      <c r="G14" s="15" t="s">
        <v>46</v>
      </c>
      <c r="H14" s="17">
        <v>761.22500000000002</v>
      </c>
      <c r="I14" s="17">
        <v>25</v>
      </c>
      <c r="J14" s="17">
        <f t="shared" si="0"/>
        <v>190.30625000000001</v>
      </c>
      <c r="K14" s="17">
        <f t="shared" si="1"/>
        <v>951.53125</v>
      </c>
      <c r="L14" s="17">
        <f t="shared" si="2"/>
        <v>15224.5</v>
      </c>
      <c r="M14" s="17">
        <f t="shared" si="3"/>
        <v>3806.125</v>
      </c>
      <c r="N14" s="17">
        <f t="shared" si="4"/>
        <v>19030.625</v>
      </c>
    </row>
    <row r="15" spans="1:14" s="25" customFormat="1" ht="30" customHeight="1" x14ac:dyDescent="0.25">
      <c r="A15" s="24">
        <v>5</v>
      </c>
      <c r="B15" s="13" t="s">
        <v>25</v>
      </c>
      <c r="C15" s="16" t="s">
        <v>26</v>
      </c>
      <c r="D15" s="15">
        <v>200</v>
      </c>
      <c r="E15" s="15" t="s">
        <v>45</v>
      </c>
      <c r="F15" s="15" t="s">
        <v>41</v>
      </c>
      <c r="G15" s="15" t="s">
        <v>47</v>
      </c>
      <c r="H15" s="17">
        <v>216.84</v>
      </c>
      <c r="I15" s="17">
        <v>25</v>
      </c>
      <c r="J15" s="17">
        <f t="shared" si="0"/>
        <v>54.21</v>
      </c>
      <c r="K15" s="17">
        <f t="shared" si="1"/>
        <v>271.05</v>
      </c>
      <c r="L15" s="17">
        <f t="shared" si="2"/>
        <v>43368</v>
      </c>
      <c r="M15" s="17">
        <f t="shared" si="3"/>
        <v>10842</v>
      </c>
      <c r="N15" s="17">
        <f t="shared" si="4"/>
        <v>54210</v>
      </c>
    </row>
    <row r="16" spans="1:14" s="25" customFormat="1" ht="30" customHeight="1" x14ac:dyDescent="0.25">
      <c r="A16" s="24">
        <v>6</v>
      </c>
      <c r="B16" s="13" t="s">
        <v>27</v>
      </c>
      <c r="C16" s="16" t="s">
        <v>21</v>
      </c>
      <c r="D16" s="15">
        <v>16</v>
      </c>
      <c r="E16" s="15" t="s">
        <v>45</v>
      </c>
      <c r="F16" s="15" t="s">
        <v>42</v>
      </c>
      <c r="G16" s="15" t="s">
        <v>46</v>
      </c>
      <c r="H16" s="17">
        <v>1683.94</v>
      </c>
      <c r="I16" s="17">
        <v>25</v>
      </c>
      <c r="J16" s="17">
        <f t="shared" si="0"/>
        <v>420.98500000000001</v>
      </c>
      <c r="K16" s="17">
        <f t="shared" si="1"/>
        <v>2104.9250000000002</v>
      </c>
      <c r="L16" s="17">
        <f t="shared" si="2"/>
        <v>26943.040000000001</v>
      </c>
      <c r="M16" s="17">
        <f t="shared" si="3"/>
        <v>6735.76</v>
      </c>
      <c r="N16" s="17">
        <f t="shared" si="4"/>
        <v>33678.800000000003</v>
      </c>
    </row>
    <row r="17" spans="1:14" s="25" customFormat="1" ht="30" customHeight="1" x14ac:dyDescent="0.25">
      <c r="A17" s="24">
        <v>7</v>
      </c>
      <c r="B17" s="13" t="s">
        <v>28</v>
      </c>
      <c r="C17" s="16" t="s">
        <v>21</v>
      </c>
      <c r="D17" s="15">
        <v>16</v>
      </c>
      <c r="E17" s="15" t="s">
        <v>45</v>
      </c>
      <c r="F17" s="15" t="s">
        <v>43</v>
      </c>
      <c r="G17" s="15" t="s">
        <v>46</v>
      </c>
      <c r="H17" s="17">
        <v>1943</v>
      </c>
      <c r="I17" s="17">
        <v>25</v>
      </c>
      <c r="J17" s="17">
        <f t="shared" si="0"/>
        <v>485.75</v>
      </c>
      <c r="K17" s="17">
        <f t="shared" si="1"/>
        <v>2428.75</v>
      </c>
      <c r="L17" s="17">
        <f t="shared" si="2"/>
        <v>31088</v>
      </c>
      <c r="M17" s="17">
        <f t="shared" si="3"/>
        <v>7772</v>
      </c>
      <c r="N17" s="17">
        <f t="shared" si="4"/>
        <v>38860</v>
      </c>
    </row>
    <row r="18" spans="1:14" s="25" customFormat="1" ht="30" customHeight="1" x14ac:dyDescent="0.25">
      <c r="A18" s="24">
        <v>8</v>
      </c>
      <c r="B18" s="13" t="s">
        <v>29</v>
      </c>
      <c r="C18" s="16" t="s">
        <v>21</v>
      </c>
      <c r="D18" s="15">
        <v>140</v>
      </c>
      <c r="E18" s="15" t="s">
        <v>45</v>
      </c>
      <c r="F18" s="15" t="s">
        <v>51</v>
      </c>
      <c r="G18" s="15" t="s">
        <v>46</v>
      </c>
      <c r="H18" s="17">
        <v>677.29949999999997</v>
      </c>
      <c r="I18" s="17">
        <v>25</v>
      </c>
      <c r="J18" s="17">
        <f t="shared" si="0"/>
        <v>169.32487499999999</v>
      </c>
      <c r="K18" s="17">
        <f t="shared" si="1"/>
        <v>846.62437499999999</v>
      </c>
      <c r="L18" s="17">
        <f t="shared" si="2"/>
        <v>94821.93</v>
      </c>
      <c r="M18" s="17">
        <f t="shared" si="3"/>
        <v>23705.482499999998</v>
      </c>
      <c r="N18" s="17">
        <f t="shared" si="4"/>
        <v>118527.41249999999</v>
      </c>
    </row>
    <row r="19" spans="1:14" s="25" customFormat="1" ht="30" customHeight="1" x14ac:dyDescent="0.25">
      <c r="A19" s="24">
        <v>9</v>
      </c>
      <c r="B19" s="13" t="s">
        <v>30</v>
      </c>
      <c r="C19" s="16" t="s">
        <v>21</v>
      </c>
      <c r="D19" s="15">
        <v>8</v>
      </c>
      <c r="E19" s="15" t="s">
        <v>45</v>
      </c>
      <c r="F19" s="15" t="s">
        <v>52</v>
      </c>
      <c r="G19" s="15" t="s">
        <v>46</v>
      </c>
      <c r="H19" s="17">
        <v>677.29949999999997</v>
      </c>
      <c r="I19" s="17">
        <v>25</v>
      </c>
      <c r="J19" s="17">
        <f t="shared" si="0"/>
        <v>169.32487499999999</v>
      </c>
      <c r="K19" s="17">
        <f t="shared" si="1"/>
        <v>846.62437499999999</v>
      </c>
      <c r="L19" s="17">
        <f t="shared" si="2"/>
        <v>5418.3959999999997</v>
      </c>
      <c r="M19" s="17">
        <f t="shared" si="3"/>
        <v>1354.5989999999999</v>
      </c>
      <c r="N19" s="17">
        <f t="shared" si="4"/>
        <v>6772.9949999999999</v>
      </c>
    </row>
    <row r="20" spans="1:14" s="25" customFormat="1" ht="30" customHeight="1" x14ac:dyDescent="0.25">
      <c r="A20" s="24">
        <v>10</v>
      </c>
      <c r="B20" s="13" t="s">
        <v>31</v>
      </c>
      <c r="C20" s="16" t="s">
        <v>26</v>
      </c>
      <c r="D20" s="15">
        <v>16</v>
      </c>
      <c r="E20" s="15" t="s">
        <v>45</v>
      </c>
      <c r="F20" s="15" t="s">
        <v>44</v>
      </c>
      <c r="G20" s="15" t="s">
        <v>48</v>
      </c>
      <c r="H20" s="17">
        <v>457.44</v>
      </c>
      <c r="I20" s="17">
        <v>25</v>
      </c>
      <c r="J20" s="17">
        <f t="shared" si="0"/>
        <v>114.36</v>
      </c>
      <c r="K20" s="17">
        <f t="shared" si="1"/>
        <v>571.79999999999995</v>
      </c>
      <c r="L20" s="17">
        <f t="shared" si="2"/>
        <v>7319.04</v>
      </c>
      <c r="M20" s="17">
        <f t="shared" si="3"/>
        <v>1829.76</v>
      </c>
      <c r="N20" s="17">
        <f t="shared" si="4"/>
        <v>9148.7999999999993</v>
      </c>
    </row>
    <row r="21" spans="1:14" s="25" customFormat="1" ht="30" customHeight="1" x14ac:dyDescent="0.25">
      <c r="A21" s="24">
        <v>11</v>
      </c>
      <c r="B21" s="13" t="s">
        <v>32</v>
      </c>
      <c r="C21" s="16" t="s">
        <v>26</v>
      </c>
      <c r="D21" s="15">
        <v>200</v>
      </c>
      <c r="E21" s="15" t="s">
        <v>45</v>
      </c>
      <c r="F21" s="15" t="s">
        <v>41</v>
      </c>
      <c r="G21" s="15" t="s">
        <v>47</v>
      </c>
      <c r="H21" s="17">
        <v>216.84</v>
      </c>
      <c r="I21" s="17">
        <v>25</v>
      </c>
      <c r="J21" s="17">
        <f t="shared" si="0"/>
        <v>54.21</v>
      </c>
      <c r="K21" s="17">
        <f t="shared" si="1"/>
        <v>271.05</v>
      </c>
      <c r="L21" s="17">
        <f t="shared" si="2"/>
        <v>43368</v>
      </c>
      <c r="M21" s="17">
        <f t="shared" si="3"/>
        <v>10842</v>
      </c>
      <c r="N21" s="17">
        <f t="shared" si="4"/>
        <v>54210</v>
      </c>
    </row>
    <row r="22" spans="1:14" ht="30" customHeight="1" x14ac:dyDescent="0.35">
      <c r="A22" s="18"/>
      <c r="B22" s="27" t="s">
        <v>33</v>
      </c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30">
        <f>SUM(L11:L21)</f>
        <v>660614.60600000003</v>
      </c>
      <c r="N22" s="31"/>
    </row>
    <row r="23" spans="1:14" ht="30" customHeight="1" x14ac:dyDescent="0.35">
      <c r="A23" s="18"/>
      <c r="B23" s="27" t="s">
        <v>34</v>
      </c>
      <c r="C23" s="28"/>
      <c r="D23" s="28"/>
      <c r="E23" s="28"/>
      <c r="F23" s="28"/>
      <c r="G23" s="28"/>
      <c r="H23" s="28"/>
      <c r="I23" s="28"/>
      <c r="J23" s="28"/>
      <c r="K23" s="28"/>
      <c r="L23" s="29"/>
      <c r="M23" s="30">
        <f>SUM(N11:N21)</f>
        <v>825768.25750000007</v>
      </c>
      <c r="N23" s="31"/>
    </row>
  </sheetData>
  <protectedRanges>
    <protectedRange sqref="F9" name="Range1_2_2_1"/>
  </protectedRanges>
  <mergeCells count="5">
    <mergeCell ref="A6:N6"/>
    <mergeCell ref="B22:L22"/>
    <mergeCell ref="M22:N22"/>
    <mergeCell ref="B23:L23"/>
    <mergeCell ref="M23:N23"/>
  </mergeCells>
  <pageMargins left="0.7" right="0.7" top="0.75" bottom="0.75" header="0.3" footer="0.3"/>
  <pageSetup paperSize="9" scale="57" orientation="landscape" horizontalDpi="4294967293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rupa 55</vt:lpstr>
      <vt:lpstr>'TROŠKOVNIK rupa 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Sanja Marić</cp:lastModifiedBy>
  <cp:lastPrinted>2023-09-07T09:28:25Z</cp:lastPrinted>
  <dcterms:created xsi:type="dcterms:W3CDTF">2023-06-27T18:19:59Z</dcterms:created>
  <dcterms:modified xsi:type="dcterms:W3CDTF">2023-09-27T08:13:44Z</dcterms:modified>
</cp:coreProperties>
</file>