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ared drives\Tenders\TENDERI 2023\NACIONALNI TENDERI\HZJZ_Reag, testovi i ostali potr.mat. za mikro za zd.ustanove u RH\Upload ponuda\"/>
    </mc:Choice>
  </mc:AlternateContent>
  <bookViews>
    <workbookView xWindow="-120" yWindow="-120" windowWidth="29040" windowHeight="15840"/>
  </bookViews>
  <sheets>
    <sheet name="TROŠKOVNIK Grupa 56" sheetId="1" r:id="rId1"/>
  </sheets>
  <definedNames>
    <definedName name="_xlnm.Print_Area" localSheetId="0">'TROŠKOVNIK Grupa 56'!$A$2:$N$21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1" l="1"/>
  <c r="M20" i="1"/>
  <c r="K11" i="1"/>
  <c r="K12" i="1" l="1"/>
  <c r="L12" i="1"/>
  <c r="M12" i="1"/>
  <c r="N12" i="1"/>
  <c r="K13" i="1"/>
  <c r="L13" i="1"/>
  <c r="M13" i="1" s="1"/>
  <c r="N13" i="1" s="1"/>
  <c r="K14" i="1"/>
  <c r="L14" i="1"/>
  <c r="M14" i="1"/>
  <c r="N14" i="1"/>
  <c r="K15" i="1"/>
  <c r="L15" i="1"/>
  <c r="M15" i="1" s="1"/>
  <c r="N15" i="1" s="1"/>
  <c r="K16" i="1"/>
  <c r="L16" i="1"/>
  <c r="M16" i="1"/>
  <c r="N16" i="1" s="1"/>
  <c r="K17" i="1"/>
  <c r="L17" i="1"/>
  <c r="M17" i="1"/>
  <c r="N17" i="1"/>
  <c r="K18" i="1"/>
  <c r="L18" i="1"/>
  <c r="M18" i="1"/>
  <c r="N18" i="1" s="1"/>
  <c r="K19" i="1"/>
  <c r="L19" i="1"/>
  <c r="M19" i="1"/>
  <c r="N19" i="1"/>
  <c r="N11" i="1"/>
  <c r="M11" i="1"/>
  <c r="L11" i="1"/>
</calcChain>
</file>

<file path=xl/sharedStrings.xml><?xml version="1.0" encoding="utf-8"?>
<sst xmlns="http://schemas.openxmlformats.org/spreadsheetml/2006/main" count="63" uniqueCount="44">
  <si>
    <t>HRVATSKI ZAVOD ZA JAVNO ZDRAVSTVO, Zagreb, Rockefellerova 7</t>
  </si>
  <si>
    <t xml:space="preserve">
</t>
  </si>
  <si>
    <t>ZAJEDNIČKA JAVNA NABAVA ZA POTREBE ZDRAVSTEVNIH USTANOVA REPUBLIKE HRVATSKE</t>
  </si>
  <si>
    <t>REAGENSI, TESTOVI I POTROŠNI MATERIJAL ZA MIKROBIOLOGIJU</t>
  </si>
  <si>
    <t>Evidencijski broj nabave: EVV-ZN 03/23</t>
  </si>
  <si>
    <t>TROŠKOVNIK - Grupa 56: Reagensi i potrošni  materijal za instrument LightCycler 480</t>
  </si>
  <si>
    <t>REDNI
BROJ</t>
  </si>
  <si>
    <t>NAZIV I OPIS PREDMETA NABAVE</t>
  </si>
  <si>
    <t>JEDINICA
MJERE</t>
  </si>
  <si>
    <t>OKVIRNA DVOGODIŠNJA KOLIČINA</t>
  </si>
  <si>
    <t>PROIZVOĐAČ- ZEMLJA PORIJEKLA</t>
  </si>
  <si>
    <t>ŠIFRA/
KATALOŠKI BROJ PROIZVOĐAČA</t>
  </si>
  <si>
    <t>ORIGINALNO PAKIRANJE</t>
  </si>
  <si>
    <t>JEDINIČNA CIJENA  BEZ 
PDV-a (EUR)</t>
  </si>
  <si>
    <t>STOPA        PDV-a
(%)</t>
  </si>
  <si>
    <t xml:space="preserve"> IZNOS   PDV-a (EUR)</t>
  </si>
  <si>
    <t>JEDINIČNA CIJENA  S PDV-om (EUR)</t>
  </si>
  <si>
    <t>UKUPNA
CIJENA STAVKE BEZ PDV-a (EUR)</t>
  </si>
  <si>
    <t>UKUPAN IZNOS   PDV-a (EUR)</t>
  </si>
  <si>
    <t>UKUPNA
CIJENA STAVKE S    PDV-om (EUR)</t>
  </si>
  <si>
    <r>
      <t xml:space="preserve">GRUPA PREDMETA NABAVE 56: Reagensi i potrošni  materijal za instrument LightCycler 480
</t>
    </r>
    <r>
      <rPr>
        <sz val="11"/>
        <rFont val="Calibri"/>
        <family val="2"/>
        <scheme val="minor"/>
      </rPr>
      <t xml:space="preserve">VAŽNO: Svi ponuđeni artikli moraju biti kompatibilni s uređajem koji se ustupa na besplatno korištenje. </t>
    </r>
  </si>
  <si>
    <t>Komplet reagensa za kvantifikaciju JCV i BK  DNA primjenom PCR-a u stvarnom vremenu LightMix Polyomaviruses JC and BK</t>
  </si>
  <si>
    <t>test</t>
  </si>
  <si>
    <t>Komplet reagensa za kvantifikaciju VZV DNA primjenom PCR-a u stvarnom vrememnu LightMix VZV kit</t>
  </si>
  <si>
    <t>Komplet reagensa za kompenzaciju PCR-a u stvarnom vremenu LightMix kit color compensation</t>
  </si>
  <si>
    <t>Komplet reagensa za kvantifikaciju EBV DNA metodom PCR-a u stvarnom vremenu, LightMix EBV DNA kit</t>
  </si>
  <si>
    <t>Komplet reagensa za kvantifikaciju HHV-6 DNA metodom PCR-a u stvarnom vremenu, LightMix HHV-6 kit</t>
  </si>
  <si>
    <r>
      <t xml:space="preserve">Komplet reagensa za kvantifikaciju DNA </t>
    </r>
    <r>
      <rPr>
        <i/>
        <sz val="11"/>
        <rFont val="Calibri"/>
        <family val="2"/>
        <scheme val="minor"/>
      </rPr>
      <t>Toxoplasma gondii</t>
    </r>
    <r>
      <rPr>
        <sz val="11"/>
        <rFont val="Calibri"/>
        <family val="2"/>
        <scheme val="minor"/>
      </rPr>
      <t xml:space="preserve"> metodom PCR-a u stvarnom vremenu, LightMix TG kit</t>
    </r>
  </si>
  <si>
    <t>LC capillary 20 UI 5x96</t>
  </si>
  <si>
    <t>Lightcycler 8-tube strips (white)</t>
  </si>
  <si>
    <t>LightCycler Fast-Start DNA Master HybProbe Mix</t>
  </si>
  <si>
    <t>UKUPNO ZA GRUPU PREDMETA NABAVE 56 BROJKAMA BEZ PDV-a:</t>
  </si>
  <si>
    <t>UKUPNO ZA GRUPU PREDMETA NABAVE 56 BROJKAMA S PDV-om:</t>
  </si>
  <si>
    <t>12=4*8</t>
  </si>
  <si>
    <t>14=12+13</t>
  </si>
  <si>
    <t>Napomena: uređaj na korištenje potreban samo za Kliniku za infektivne bolesti „Dr. Fran Mihaljević“</t>
  </si>
  <si>
    <t>pak</t>
  </si>
  <si>
    <t>Uređaji se traže na korištenje za vrijeme trajanja okvirnog sporazuma, odnosno do završetka sljedećeg postupka javne nabave za isti predmet nabave Ponuditelj je dužan osigurati kompletan servis uređaja, neprekidno napajanje, povezivanje sa LIS-om, te sve druge robe/usluge koje su potrebne za kontinuiran i nesmetan rad uređaja.</t>
  </si>
  <si>
    <t>Tib Molbiol Syntheselabor GmbH - Njemačka</t>
  </si>
  <si>
    <t>96T</t>
  </si>
  <si>
    <t>1 kom</t>
  </si>
  <si>
    <t>Roche Diagnostics GmbH - Njemačka</t>
  </si>
  <si>
    <t>5x96 kom</t>
  </si>
  <si>
    <t>120 trakica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</si>
</sst>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0000000"/>
  </numFmts>
  <fonts count="12" x14ac:knownFonts="1">
    <font>
      <sz val="11"/>
      <color theme="1"/>
      <name val="Calibri"/>
      <family val="2"/>
      <scheme val="minor"/>
    </font>
    <font>
      <sz val="11"/>
      <name val="Calibri"/>
      <family val="2"/>
      <scheme val="minor"/>
    </font>
    <font>
      <b/>
      <sz val="11"/>
      <name val="Calibri"/>
      <family val="2"/>
      <scheme val="minor"/>
    </font>
    <font>
      <sz val="16"/>
      <name val="Calibri"/>
      <family val="2"/>
      <charset val="238"/>
      <scheme val="minor"/>
    </font>
    <font>
      <b/>
      <i/>
      <sz val="14"/>
      <name val="Calibri"/>
      <family val="2"/>
      <charset val="238"/>
      <scheme val="minor"/>
    </font>
    <font>
      <i/>
      <sz val="11"/>
      <color rgb="FF7F7F7F"/>
      <name val="Calibri"/>
      <family val="2"/>
      <charset val="238"/>
      <scheme val="minor"/>
    </font>
    <font>
      <sz val="10"/>
      <name val="Arial"/>
      <family val="2"/>
      <charset val="238"/>
    </font>
    <font>
      <i/>
      <sz val="11"/>
      <name val="Calibri"/>
      <family val="2"/>
      <scheme val="minor"/>
    </font>
    <font>
      <b/>
      <i/>
      <sz val="9"/>
      <name val="Calibri"/>
      <family val="2"/>
      <scheme val="minor"/>
    </font>
    <font>
      <sz val="11"/>
      <color rgb="FFFF0000"/>
      <name val="Calibri"/>
      <family val="2"/>
      <scheme val="minor"/>
    </font>
    <font>
      <sz val="11"/>
      <color theme="1"/>
      <name val="Calibri"/>
      <family val="2"/>
      <scheme val="minor"/>
    </font>
    <font>
      <sz val="1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22"/>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6" fillId="0" borderId="0"/>
    <xf numFmtId="43" fontId="10" fillId="0" borderId="0" applyFont="0" applyFill="0" applyBorder="0" applyAlignment="0" applyProtection="0"/>
  </cellStyleXfs>
  <cellXfs count="35">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wrapText="1"/>
    </xf>
    <xf numFmtId="0" fontId="3" fillId="0" borderId="0" xfId="0" applyFont="1"/>
    <xf numFmtId="0" fontId="1" fillId="0" borderId="0" xfId="0" applyFont="1" applyAlignment="1" applyProtection="1">
      <alignment horizontal="center" vertical="center"/>
      <protection locked="0"/>
    </xf>
    <xf numFmtId="0" fontId="1" fillId="0" borderId="0" xfId="0" applyFont="1" applyAlignment="1" applyProtection="1">
      <alignment vertical="top" wrapText="1"/>
      <protection locked="0"/>
    </xf>
    <xf numFmtId="0" fontId="2" fillId="2" borderId="1" xfId="0" applyFont="1" applyFill="1" applyBorder="1" applyAlignment="1">
      <alignment horizontal="center" vertical="center" wrapText="1"/>
    </xf>
    <xf numFmtId="0" fontId="4" fillId="0" borderId="0" xfId="0" applyFont="1"/>
    <xf numFmtId="0" fontId="1" fillId="2" borderId="1" xfId="1" applyNumberFormat="1"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1" fillId="0" borderId="1" xfId="1" applyFont="1" applyFill="1" applyBorder="1" applyAlignment="1" applyProtection="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0" fontId="2" fillId="4" borderId="1" xfId="0" applyFont="1" applyFill="1" applyBorder="1" applyAlignment="1">
      <alignment horizontal="center" vertical="center"/>
    </xf>
    <xf numFmtId="0" fontId="1" fillId="0" borderId="0" xfId="0" applyFont="1" applyAlignment="1">
      <alignment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1" fillId="0" borderId="1" xfId="2" applyFont="1" applyBorder="1" applyAlignment="1">
      <alignment horizontal="left" vertical="center" wrapText="1"/>
    </xf>
    <xf numFmtId="0" fontId="9" fillId="0" borderId="0" xfId="0" applyFont="1" applyAlignment="1">
      <alignment wrapText="1"/>
    </xf>
    <xf numFmtId="1" fontId="2" fillId="0" borderId="0" xfId="0" applyNumberFormat="1" applyFont="1" applyAlignment="1">
      <alignment horizontal="center" vertical="center"/>
    </xf>
    <xf numFmtId="0" fontId="2" fillId="4" borderId="2"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2" fillId="4" borderId="4" xfId="0" applyFont="1" applyFill="1" applyBorder="1" applyAlignment="1">
      <alignment horizontal="right" vertical="center" wrapText="1"/>
    </xf>
    <xf numFmtId="0" fontId="2" fillId="4" borderId="4" xfId="0" applyFont="1" applyFill="1" applyBorder="1" applyAlignment="1">
      <alignment horizontal="center" vertical="center"/>
    </xf>
    <xf numFmtId="0" fontId="11" fillId="0" borderId="0" xfId="0" applyFont="1" applyAlignment="1">
      <alignment horizontal="center" vertical="center"/>
    </xf>
    <xf numFmtId="4" fontId="2" fillId="4" borderId="2" xfId="0" applyNumberFormat="1" applyFont="1" applyFill="1" applyBorder="1" applyAlignment="1">
      <alignment horizontal="center" vertical="center"/>
    </xf>
    <xf numFmtId="43" fontId="3" fillId="0" borderId="0" xfId="3" applyFont="1"/>
    <xf numFmtId="164" fontId="1" fillId="0" borderId="1" xfId="1" applyNumberFormat="1" applyFont="1" applyFill="1" applyBorder="1" applyAlignment="1" applyProtection="1">
      <alignment horizontal="center" vertical="center"/>
    </xf>
  </cellXfs>
  <cellStyles count="4">
    <cellStyle name="Comma" xfId="3" builtinId="3"/>
    <cellStyle name="Explanatory Text" xfId="1" builtinId="53"/>
    <cellStyle name="Normal" xfId="0" builtinId="0"/>
    <cellStyle name="Normal 2 2 10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1333500</xdr:colOff>
      <xdr:row>21</xdr:row>
      <xdr:rowOff>0</xdr:rowOff>
    </xdr:from>
    <xdr:to>
      <xdr:col>1</xdr:col>
      <xdr:colOff>1409700</xdr:colOff>
      <xdr:row>21</xdr:row>
      <xdr:rowOff>201930</xdr:rowOff>
    </xdr:to>
    <xdr:sp macro="" textlink="">
      <xdr:nvSpPr>
        <xdr:cNvPr id="2" name="Text Box 1">
          <a:extLst>
            <a:ext uri="{FF2B5EF4-FFF2-40B4-BE49-F238E27FC236}">
              <a16:creationId xmlns:a16="http://schemas.microsoft.com/office/drawing/2014/main" id="{687E21A1-A8FC-4D75-AB9D-5B4A2CF843CE}"/>
            </a:ext>
          </a:extLst>
        </xdr:cNvPr>
        <xdr:cNvSpPr txBox="1">
          <a:spLocks noChangeArrowheads="1"/>
        </xdr:cNvSpPr>
      </xdr:nvSpPr>
      <xdr:spPr bwMode="auto">
        <a:xfrm>
          <a:off x="1914525" y="12734925"/>
          <a:ext cx="76200" cy="201930"/>
        </a:xfrm>
        <a:prstGeom prst="rect">
          <a:avLst/>
        </a:prstGeom>
        <a:noFill/>
        <a:ln w="9525">
          <a:noFill/>
          <a:miter lim="800000"/>
          <a:headEnd/>
          <a:tailEnd/>
        </a:ln>
      </xdr:spPr>
    </xdr:sp>
    <xdr:clientData/>
  </xdr:twoCellAnchor>
  <xdr:oneCellAnchor>
    <xdr:from>
      <xdr:col>1</xdr:col>
      <xdr:colOff>1333500</xdr:colOff>
      <xdr:row>21</xdr:row>
      <xdr:rowOff>0</xdr:rowOff>
    </xdr:from>
    <xdr:ext cx="76200" cy="200025"/>
    <xdr:sp macro="" textlink="">
      <xdr:nvSpPr>
        <xdr:cNvPr id="3" name="Text Box 1">
          <a:extLst>
            <a:ext uri="{FF2B5EF4-FFF2-40B4-BE49-F238E27FC236}">
              <a16:creationId xmlns:a16="http://schemas.microsoft.com/office/drawing/2014/main" id="{9661B111-2DC4-43A6-AA81-AEBF6EABEBAA}"/>
            </a:ext>
          </a:extLst>
        </xdr:cNvPr>
        <xdr:cNvSpPr txBox="1">
          <a:spLocks noChangeArrowheads="1"/>
        </xdr:cNvSpPr>
      </xdr:nvSpPr>
      <xdr:spPr bwMode="auto">
        <a:xfrm>
          <a:off x="1914525" y="12734925"/>
          <a:ext cx="76200" cy="200025"/>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1930"/>
    <xdr:sp macro="" textlink="">
      <xdr:nvSpPr>
        <xdr:cNvPr id="4" name="Text Box 1">
          <a:extLst>
            <a:ext uri="{FF2B5EF4-FFF2-40B4-BE49-F238E27FC236}">
              <a16:creationId xmlns:a16="http://schemas.microsoft.com/office/drawing/2014/main" id="{6D08CB1F-AA2F-477F-B454-A8F42FE68690}"/>
            </a:ext>
          </a:extLst>
        </xdr:cNvPr>
        <xdr:cNvSpPr txBox="1">
          <a:spLocks noChangeArrowheads="1"/>
        </xdr:cNvSpPr>
      </xdr:nvSpPr>
      <xdr:spPr bwMode="auto">
        <a:xfrm>
          <a:off x="1914525" y="12734925"/>
          <a:ext cx="76200" cy="201930"/>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0025"/>
    <xdr:sp macro="" textlink="">
      <xdr:nvSpPr>
        <xdr:cNvPr id="5" name="Text Box 1">
          <a:extLst>
            <a:ext uri="{FF2B5EF4-FFF2-40B4-BE49-F238E27FC236}">
              <a16:creationId xmlns:a16="http://schemas.microsoft.com/office/drawing/2014/main" id="{D7F5896B-F559-4FDF-A879-D5AC801D1768}"/>
            </a:ext>
          </a:extLst>
        </xdr:cNvPr>
        <xdr:cNvSpPr txBox="1">
          <a:spLocks noChangeArrowheads="1"/>
        </xdr:cNvSpPr>
      </xdr:nvSpPr>
      <xdr:spPr bwMode="auto">
        <a:xfrm>
          <a:off x="1914525" y="12734925"/>
          <a:ext cx="76200" cy="200025"/>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1930"/>
    <xdr:sp macro="" textlink="">
      <xdr:nvSpPr>
        <xdr:cNvPr id="6" name="Text Box 1">
          <a:extLst>
            <a:ext uri="{FF2B5EF4-FFF2-40B4-BE49-F238E27FC236}">
              <a16:creationId xmlns:a16="http://schemas.microsoft.com/office/drawing/2014/main" id="{91F5078D-90E3-467E-82BA-20DEF07DDE15}"/>
            </a:ext>
          </a:extLst>
        </xdr:cNvPr>
        <xdr:cNvSpPr txBox="1">
          <a:spLocks noChangeArrowheads="1"/>
        </xdr:cNvSpPr>
      </xdr:nvSpPr>
      <xdr:spPr bwMode="auto">
        <a:xfrm>
          <a:off x="1914525" y="12734925"/>
          <a:ext cx="76200" cy="201930"/>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0025"/>
    <xdr:sp macro="" textlink="">
      <xdr:nvSpPr>
        <xdr:cNvPr id="7" name="Text Box 1">
          <a:extLst>
            <a:ext uri="{FF2B5EF4-FFF2-40B4-BE49-F238E27FC236}">
              <a16:creationId xmlns:a16="http://schemas.microsoft.com/office/drawing/2014/main" id="{7D74CF4A-6A89-4DF3-8A62-13D61494E12D}"/>
            </a:ext>
          </a:extLst>
        </xdr:cNvPr>
        <xdr:cNvSpPr txBox="1">
          <a:spLocks noChangeArrowheads="1"/>
        </xdr:cNvSpPr>
      </xdr:nvSpPr>
      <xdr:spPr bwMode="auto">
        <a:xfrm>
          <a:off x="1914525" y="12734925"/>
          <a:ext cx="76200" cy="200025"/>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1930"/>
    <xdr:sp macro="" textlink="">
      <xdr:nvSpPr>
        <xdr:cNvPr id="8" name="Text Box 1">
          <a:extLst>
            <a:ext uri="{FF2B5EF4-FFF2-40B4-BE49-F238E27FC236}">
              <a16:creationId xmlns:a16="http://schemas.microsoft.com/office/drawing/2014/main" id="{62C31F66-D53E-4FE1-B8FF-CA5515055C30}"/>
            </a:ext>
          </a:extLst>
        </xdr:cNvPr>
        <xdr:cNvSpPr txBox="1">
          <a:spLocks noChangeArrowheads="1"/>
        </xdr:cNvSpPr>
      </xdr:nvSpPr>
      <xdr:spPr bwMode="auto">
        <a:xfrm>
          <a:off x="1914525" y="12734925"/>
          <a:ext cx="76200" cy="201930"/>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0025"/>
    <xdr:sp macro="" textlink="">
      <xdr:nvSpPr>
        <xdr:cNvPr id="9" name="Text Box 1">
          <a:extLst>
            <a:ext uri="{FF2B5EF4-FFF2-40B4-BE49-F238E27FC236}">
              <a16:creationId xmlns:a16="http://schemas.microsoft.com/office/drawing/2014/main" id="{92D1D162-DEBD-48B5-9B47-DD51D59A572E}"/>
            </a:ext>
          </a:extLst>
        </xdr:cNvPr>
        <xdr:cNvSpPr txBox="1">
          <a:spLocks noChangeArrowheads="1"/>
        </xdr:cNvSpPr>
      </xdr:nvSpPr>
      <xdr:spPr bwMode="auto">
        <a:xfrm>
          <a:off x="1914525" y="12734925"/>
          <a:ext cx="76200" cy="200025"/>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1930"/>
    <xdr:sp macro="" textlink="">
      <xdr:nvSpPr>
        <xdr:cNvPr id="10" name="Text Box 1">
          <a:extLst>
            <a:ext uri="{FF2B5EF4-FFF2-40B4-BE49-F238E27FC236}">
              <a16:creationId xmlns:a16="http://schemas.microsoft.com/office/drawing/2014/main" id="{D740B815-A8A1-4EEC-A38F-875724C80EAF}"/>
            </a:ext>
          </a:extLst>
        </xdr:cNvPr>
        <xdr:cNvSpPr txBox="1">
          <a:spLocks noChangeArrowheads="1"/>
        </xdr:cNvSpPr>
      </xdr:nvSpPr>
      <xdr:spPr bwMode="auto">
        <a:xfrm>
          <a:off x="1914525" y="12734925"/>
          <a:ext cx="76200" cy="201930"/>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0025"/>
    <xdr:sp macro="" textlink="">
      <xdr:nvSpPr>
        <xdr:cNvPr id="11" name="Text Box 1">
          <a:extLst>
            <a:ext uri="{FF2B5EF4-FFF2-40B4-BE49-F238E27FC236}">
              <a16:creationId xmlns:a16="http://schemas.microsoft.com/office/drawing/2014/main" id="{CA2FD082-A44B-42BC-B20B-CC0E1751BF5C}"/>
            </a:ext>
          </a:extLst>
        </xdr:cNvPr>
        <xdr:cNvSpPr txBox="1">
          <a:spLocks noChangeArrowheads="1"/>
        </xdr:cNvSpPr>
      </xdr:nvSpPr>
      <xdr:spPr bwMode="auto">
        <a:xfrm>
          <a:off x="1914525" y="12734925"/>
          <a:ext cx="76200" cy="200025"/>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1930"/>
    <xdr:sp macro="" textlink="">
      <xdr:nvSpPr>
        <xdr:cNvPr id="12" name="Text Box 1">
          <a:extLst>
            <a:ext uri="{FF2B5EF4-FFF2-40B4-BE49-F238E27FC236}">
              <a16:creationId xmlns:a16="http://schemas.microsoft.com/office/drawing/2014/main" id="{A1A344C7-92B5-46ED-9380-273725D5ADE2}"/>
            </a:ext>
          </a:extLst>
        </xdr:cNvPr>
        <xdr:cNvSpPr txBox="1">
          <a:spLocks noChangeArrowheads="1"/>
        </xdr:cNvSpPr>
      </xdr:nvSpPr>
      <xdr:spPr bwMode="auto">
        <a:xfrm>
          <a:off x="1914525" y="12734925"/>
          <a:ext cx="76200" cy="201930"/>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0025"/>
    <xdr:sp macro="" textlink="">
      <xdr:nvSpPr>
        <xdr:cNvPr id="13" name="Text Box 1">
          <a:extLst>
            <a:ext uri="{FF2B5EF4-FFF2-40B4-BE49-F238E27FC236}">
              <a16:creationId xmlns:a16="http://schemas.microsoft.com/office/drawing/2014/main" id="{C62B7ECE-05E1-4A13-90E6-B8C69BE9E0CA}"/>
            </a:ext>
          </a:extLst>
        </xdr:cNvPr>
        <xdr:cNvSpPr txBox="1">
          <a:spLocks noChangeArrowheads="1"/>
        </xdr:cNvSpPr>
      </xdr:nvSpPr>
      <xdr:spPr bwMode="auto">
        <a:xfrm>
          <a:off x="1914525" y="12734925"/>
          <a:ext cx="76200" cy="200025"/>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1930"/>
    <xdr:sp macro="" textlink="">
      <xdr:nvSpPr>
        <xdr:cNvPr id="14" name="Text Box 1">
          <a:extLst>
            <a:ext uri="{FF2B5EF4-FFF2-40B4-BE49-F238E27FC236}">
              <a16:creationId xmlns:a16="http://schemas.microsoft.com/office/drawing/2014/main" id="{975452DF-635C-4BA2-86A4-74D8D4A7D091}"/>
            </a:ext>
          </a:extLst>
        </xdr:cNvPr>
        <xdr:cNvSpPr txBox="1">
          <a:spLocks noChangeArrowheads="1"/>
        </xdr:cNvSpPr>
      </xdr:nvSpPr>
      <xdr:spPr bwMode="auto">
        <a:xfrm>
          <a:off x="1914525" y="12734925"/>
          <a:ext cx="76200" cy="201930"/>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0025"/>
    <xdr:sp macro="" textlink="">
      <xdr:nvSpPr>
        <xdr:cNvPr id="15" name="Text Box 1">
          <a:extLst>
            <a:ext uri="{FF2B5EF4-FFF2-40B4-BE49-F238E27FC236}">
              <a16:creationId xmlns:a16="http://schemas.microsoft.com/office/drawing/2014/main" id="{47205CE3-6519-4BAC-871C-F98EFAA27950}"/>
            </a:ext>
          </a:extLst>
        </xdr:cNvPr>
        <xdr:cNvSpPr txBox="1">
          <a:spLocks noChangeArrowheads="1"/>
        </xdr:cNvSpPr>
      </xdr:nvSpPr>
      <xdr:spPr bwMode="auto">
        <a:xfrm>
          <a:off x="1914525" y="12734925"/>
          <a:ext cx="76200" cy="200025"/>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1930"/>
    <xdr:sp macro="" textlink="">
      <xdr:nvSpPr>
        <xdr:cNvPr id="16" name="Text Box 1">
          <a:extLst>
            <a:ext uri="{FF2B5EF4-FFF2-40B4-BE49-F238E27FC236}">
              <a16:creationId xmlns:a16="http://schemas.microsoft.com/office/drawing/2014/main" id="{4F7AE363-B939-4F91-8E2C-851E756A5DE9}"/>
            </a:ext>
          </a:extLst>
        </xdr:cNvPr>
        <xdr:cNvSpPr txBox="1">
          <a:spLocks noChangeArrowheads="1"/>
        </xdr:cNvSpPr>
      </xdr:nvSpPr>
      <xdr:spPr bwMode="auto">
        <a:xfrm>
          <a:off x="1914525" y="12734925"/>
          <a:ext cx="76200" cy="201930"/>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0025"/>
    <xdr:sp macro="" textlink="">
      <xdr:nvSpPr>
        <xdr:cNvPr id="17" name="Text Box 1">
          <a:extLst>
            <a:ext uri="{FF2B5EF4-FFF2-40B4-BE49-F238E27FC236}">
              <a16:creationId xmlns:a16="http://schemas.microsoft.com/office/drawing/2014/main" id="{BF6A5888-AFBA-4D42-ADCE-8BEF9C9AFE4F}"/>
            </a:ext>
          </a:extLst>
        </xdr:cNvPr>
        <xdr:cNvSpPr txBox="1">
          <a:spLocks noChangeArrowheads="1"/>
        </xdr:cNvSpPr>
      </xdr:nvSpPr>
      <xdr:spPr bwMode="auto">
        <a:xfrm>
          <a:off x="1914525" y="12734925"/>
          <a:ext cx="76200" cy="200025"/>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1930"/>
    <xdr:sp macro="" textlink="">
      <xdr:nvSpPr>
        <xdr:cNvPr id="18" name="Text Box 1">
          <a:extLst>
            <a:ext uri="{FF2B5EF4-FFF2-40B4-BE49-F238E27FC236}">
              <a16:creationId xmlns:a16="http://schemas.microsoft.com/office/drawing/2014/main" id="{8AA61F5C-F083-4321-AC20-34A181535F50}"/>
            </a:ext>
          </a:extLst>
        </xdr:cNvPr>
        <xdr:cNvSpPr txBox="1">
          <a:spLocks noChangeArrowheads="1"/>
        </xdr:cNvSpPr>
      </xdr:nvSpPr>
      <xdr:spPr bwMode="auto">
        <a:xfrm>
          <a:off x="1914525" y="12734925"/>
          <a:ext cx="76200" cy="201930"/>
        </a:xfrm>
        <a:prstGeom prst="rect">
          <a:avLst/>
        </a:prstGeom>
        <a:noFill/>
        <a:ln w="9525">
          <a:noFill/>
          <a:miter lim="800000"/>
          <a:headEnd/>
          <a:tailEnd/>
        </a:ln>
      </xdr:spPr>
    </xdr:sp>
    <xdr:clientData/>
  </xdr:oneCellAnchor>
  <xdr:oneCellAnchor>
    <xdr:from>
      <xdr:col>1</xdr:col>
      <xdr:colOff>1333500</xdr:colOff>
      <xdr:row>21</xdr:row>
      <xdr:rowOff>0</xdr:rowOff>
    </xdr:from>
    <xdr:ext cx="76200" cy="200025"/>
    <xdr:sp macro="" textlink="">
      <xdr:nvSpPr>
        <xdr:cNvPr id="19" name="Text Box 1">
          <a:extLst>
            <a:ext uri="{FF2B5EF4-FFF2-40B4-BE49-F238E27FC236}">
              <a16:creationId xmlns:a16="http://schemas.microsoft.com/office/drawing/2014/main" id="{788B9B01-C464-4362-8693-95AAE83E2CD6}"/>
            </a:ext>
          </a:extLst>
        </xdr:cNvPr>
        <xdr:cNvSpPr txBox="1">
          <a:spLocks noChangeArrowheads="1"/>
        </xdr:cNvSpPr>
      </xdr:nvSpPr>
      <xdr:spPr bwMode="auto">
        <a:xfrm>
          <a:off x="1914525" y="12734925"/>
          <a:ext cx="76200" cy="2000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O25"/>
  <sheetViews>
    <sheetView tabSelected="1" topLeftCell="A6" zoomScaleNormal="100" zoomScaleSheetLayoutView="50" workbookViewId="0">
      <selection activeCell="N18" sqref="N18"/>
    </sheetView>
  </sheetViews>
  <sheetFormatPr defaultColWidth="9.140625" defaultRowHeight="21" x14ac:dyDescent="0.35"/>
  <cols>
    <col min="1" max="1" width="8.7109375" style="1" customWidth="1"/>
    <col min="2" max="2" width="70.7109375" style="17" customWidth="1"/>
    <col min="3" max="4" width="11.42578125" style="1" customWidth="1"/>
    <col min="5" max="5" width="41.28515625" style="1" bestFit="1" customWidth="1"/>
    <col min="6" max="6" width="12" style="1" bestFit="1" customWidth="1"/>
    <col min="7" max="14" width="11.42578125" style="1" customWidth="1"/>
    <col min="15" max="15" width="15.5703125" style="6" bestFit="1" customWidth="1"/>
    <col min="16" max="16384" width="9.140625" style="6"/>
  </cols>
  <sheetData>
    <row r="2" spans="1:14" s="4" customFormat="1" ht="20.100000000000001" customHeight="1" x14ac:dyDescent="0.25">
      <c r="A2" s="1"/>
      <c r="B2" s="2" t="s">
        <v>0</v>
      </c>
      <c r="C2" s="3" t="s">
        <v>1</v>
      </c>
      <c r="D2" s="1"/>
      <c r="E2" s="1"/>
      <c r="F2" s="1"/>
      <c r="G2" s="1"/>
      <c r="H2" s="1"/>
      <c r="I2" s="1"/>
      <c r="J2" s="1"/>
      <c r="K2" s="1"/>
      <c r="L2" s="1"/>
      <c r="M2" s="1"/>
      <c r="N2" s="1"/>
    </row>
    <row r="3" spans="1:14" s="4" customFormat="1" ht="20.100000000000001" customHeight="1" x14ac:dyDescent="0.25">
      <c r="A3" s="1"/>
      <c r="B3" s="2" t="s">
        <v>2</v>
      </c>
      <c r="C3" s="3"/>
      <c r="D3" s="1"/>
      <c r="E3" s="1"/>
      <c r="F3" s="1"/>
      <c r="G3" s="1"/>
      <c r="H3" s="1"/>
      <c r="I3" s="1"/>
      <c r="J3" s="1"/>
      <c r="K3" s="1"/>
      <c r="L3" s="1"/>
      <c r="M3" s="1"/>
      <c r="N3" s="1"/>
    </row>
    <row r="4" spans="1:14" s="4" customFormat="1" ht="20.100000000000001" customHeight="1" x14ac:dyDescent="0.25">
      <c r="A4" s="1"/>
      <c r="B4" s="2" t="s">
        <v>3</v>
      </c>
      <c r="C4" s="3"/>
      <c r="D4" s="1"/>
      <c r="E4" s="1"/>
      <c r="F4" s="1"/>
      <c r="G4" s="1"/>
      <c r="H4" s="1"/>
      <c r="I4" s="1"/>
      <c r="J4" s="1"/>
      <c r="K4" s="1"/>
      <c r="L4" s="1"/>
      <c r="M4" s="1"/>
      <c r="N4" s="1"/>
    </row>
    <row r="5" spans="1:14" s="4" customFormat="1" ht="20.100000000000001" customHeight="1" x14ac:dyDescent="0.25">
      <c r="A5" s="1"/>
      <c r="B5" s="5" t="s">
        <v>4</v>
      </c>
      <c r="C5" s="3"/>
      <c r="D5" s="1"/>
      <c r="E5" s="1"/>
      <c r="F5" s="1"/>
      <c r="G5" s="1"/>
      <c r="H5" s="1"/>
      <c r="I5" s="1"/>
      <c r="J5" s="1"/>
      <c r="K5" s="1"/>
      <c r="L5" s="1"/>
      <c r="M5" s="1"/>
      <c r="N5" s="1"/>
    </row>
    <row r="6" spans="1:14" ht="41.25" customHeight="1" x14ac:dyDescent="0.35">
      <c r="A6" s="26" t="s">
        <v>5</v>
      </c>
      <c r="B6" s="26"/>
      <c r="C6" s="26"/>
      <c r="D6" s="26"/>
      <c r="E6" s="26"/>
      <c r="F6" s="26"/>
      <c r="G6" s="26"/>
      <c r="H6" s="26"/>
      <c r="I6" s="26"/>
      <c r="J6" s="26"/>
      <c r="K6" s="26"/>
      <c r="L6" s="26"/>
      <c r="M6" s="26"/>
      <c r="N6" s="26"/>
    </row>
    <row r="7" spans="1:14" x14ac:dyDescent="0.35">
      <c r="A7" s="7"/>
      <c r="B7" s="8"/>
      <c r="C7" s="7"/>
      <c r="D7" s="7"/>
      <c r="E7" s="7"/>
      <c r="F7" s="7"/>
      <c r="G7" s="7"/>
    </row>
    <row r="8" spans="1:14" ht="80.099999999999994" customHeight="1" x14ac:dyDescent="0.35">
      <c r="A8" s="9" t="s">
        <v>6</v>
      </c>
      <c r="B8" s="9" t="s">
        <v>7</v>
      </c>
      <c r="C8" s="9" t="s">
        <v>8</v>
      </c>
      <c r="D8" s="9" t="s">
        <v>9</v>
      </c>
      <c r="E8" s="9" t="s">
        <v>10</v>
      </c>
      <c r="F8" s="9" t="s">
        <v>11</v>
      </c>
      <c r="G8" s="9" t="s">
        <v>12</v>
      </c>
      <c r="H8" s="9" t="s">
        <v>13</v>
      </c>
      <c r="I8" s="9" t="s">
        <v>14</v>
      </c>
      <c r="J8" s="9" t="s">
        <v>15</v>
      </c>
      <c r="K8" s="9" t="s">
        <v>16</v>
      </c>
      <c r="L8" s="9" t="s">
        <v>17</v>
      </c>
      <c r="M8" s="9" t="s">
        <v>18</v>
      </c>
      <c r="N8" s="9" t="s">
        <v>19</v>
      </c>
    </row>
    <row r="9" spans="1:14" s="10" customFormat="1" ht="9.9499999999999993" customHeight="1" x14ac:dyDescent="0.3">
      <c r="A9" s="18">
        <v>1</v>
      </c>
      <c r="B9" s="19">
        <v>2</v>
      </c>
      <c r="C9" s="18">
        <v>3</v>
      </c>
      <c r="D9" s="18">
        <v>4</v>
      </c>
      <c r="E9" s="18">
        <v>5</v>
      </c>
      <c r="F9" s="20">
        <v>6</v>
      </c>
      <c r="G9" s="18">
        <v>7</v>
      </c>
      <c r="H9" s="18">
        <v>8</v>
      </c>
      <c r="I9" s="18">
        <v>9</v>
      </c>
      <c r="J9" s="18">
        <v>10</v>
      </c>
      <c r="K9" s="21">
        <v>11</v>
      </c>
      <c r="L9" s="18" t="s">
        <v>33</v>
      </c>
      <c r="M9" s="18">
        <v>13</v>
      </c>
      <c r="N9" s="18" t="s">
        <v>34</v>
      </c>
    </row>
    <row r="10" spans="1:14" ht="75" customHeight="1" x14ac:dyDescent="0.35">
      <c r="A10" s="11"/>
      <c r="B10" s="12" t="s">
        <v>20</v>
      </c>
      <c r="C10" s="11"/>
      <c r="D10" s="11"/>
      <c r="E10" s="11"/>
      <c r="F10" s="11"/>
      <c r="G10" s="11"/>
      <c r="H10" s="11"/>
      <c r="I10" s="11"/>
      <c r="J10" s="11"/>
      <c r="K10" s="11"/>
      <c r="L10" s="11"/>
      <c r="M10" s="11"/>
      <c r="N10" s="11"/>
    </row>
    <row r="11" spans="1:14" s="23" customFormat="1" ht="30" customHeight="1" x14ac:dyDescent="0.25">
      <c r="A11" s="22">
        <v>1</v>
      </c>
      <c r="B11" s="24" t="s">
        <v>21</v>
      </c>
      <c r="C11" s="14" t="s">
        <v>22</v>
      </c>
      <c r="D11" s="13">
        <v>769</v>
      </c>
      <c r="E11" s="13" t="s">
        <v>38</v>
      </c>
      <c r="F11" s="34">
        <v>6295100001</v>
      </c>
      <c r="G11" s="13" t="s">
        <v>39</v>
      </c>
      <c r="H11" s="14">
        <v>11.5</v>
      </c>
      <c r="I11" s="31">
        <v>25</v>
      </c>
      <c r="J11" s="14">
        <v>2.88</v>
      </c>
      <c r="K11" s="15">
        <f>J11+H11</f>
        <v>14.379999999999999</v>
      </c>
      <c r="L11" s="15">
        <f>D11*H11</f>
        <v>8843.5</v>
      </c>
      <c r="M11" s="15">
        <f>L11*0.25</f>
        <v>2210.875</v>
      </c>
      <c r="N11" s="15">
        <f>M11+L11</f>
        <v>11054.375</v>
      </c>
    </row>
    <row r="12" spans="1:14" s="23" customFormat="1" ht="30" customHeight="1" x14ac:dyDescent="0.25">
      <c r="A12" s="22">
        <v>2</v>
      </c>
      <c r="B12" s="24" t="s">
        <v>23</v>
      </c>
      <c r="C12" s="14" t="s">
        <v>22</v>
      </c>
      <c r="D12" s="13">
        <v>192</v>
      </c>
      <c r="E12" s="13" t="s">
        <v>38</v>
      </c>
      <c r="F12" s="34">
        <v>5943655001</v>
      </c>
      <c r="G12" s="13" t="s">
        <v>39</v>
      </c>
      <c r="H12" s="14">
        <v>5.69</v>
      </c>
      <c r="I12" s="14">
        <v>25</v>
      </c>
      <c r="J12" s="14">
        <v>1.42</v>
      </c>
      <c r="K12" s="15">
        <f t="shared" ref="K12:K19" si="0">J12+H12</f>
        <v>7.11</v>
      </c>
      <c r="L12" s="15">
        <f t="shared" ref="L12:L19" si="1">D12*H12</f>
        <v>1092.48</v>
      </c>
      <c r="M12" s="15">
        <f t="shared" ref="M12:M19" si="2">L12*0.25</f>
        <v>273.12</v>
      </c>
      <c r="N12" s="15">
        <f t="shared" ref="N12:N19" si="3">M12+L12</f>
        <v>1365.6</v>
      </c>
    </row>
    <row r="13" spans="1:14" s="23" customFormat="1" ht="30" customHeight="1" x14ac:dyDescent="0.25">
      <c r="A13" s="22">
        <v>3</v>
      </c>
      <c r="B13" s="24" t="s">
        <v>24</v>
      </c>
      <c r="C13" s="14" t="s">
        <v>36</v>
      </c>
      <c r="D13" s="13">
        <v>2</v>
      </c>
      <c r="E13" s="13" t="s">
        <v>38</v>
      </c>
      <c r="F13" s="34">
        <v>5997704001</v>
      </c>
      <c r="G13" s="13" t="s">
        <v>40</v>
      </c>
      <c r="H13" s="14">
        <v>204.6</v>
      </c>
      <c r="I13" s="31">
        <v>25</v>
      </c>
      <c r="J13" s="14">
        <v>51.15</v>
      </c>
      <c r="K13" s="15">
        <f t="shared" si="0"/>
        <v>255.75</v>
      </c>
      <c r="L13" s="15">
        <f t="shared" si="1"/>
        <v>409.2</v>
      </c>
      <c r="M13" s="15">
        <f t="shared" si="2"/>
        <v>102.3</v>
      </c>
      <c r="N13" s="15">
        <f t="shared" si="3"/>
        <v>511.5</v>
      </c>
    </row>
    <row r="14" spans="1:14" s="23" customFormat="1" ht="30" customHeight="1" x14ac:dyDescent="0.25">
      <c r="A14" s="22">
        <v>4</v>
      </c>
      <c r="B14" s="24" t="s">
        <v>25</v>
      </c>
      <c r="C14" s="14" t="s">
        <v>22</v>
      </c>
      <c r="D14" s="13">
        <v>1152</v>
      </c>
      <c r="E14" s="13" t="s">
        <v>38</v>
      </c>
      <c r="F14" s="34">
        <v>5943612001</v>
      </c>
      <c r="G14" s="13" t="s">
        <v>39</v>
      </c>
      <c r="H14" s="14">
        <v>5.88</v>
      </c>
      <c r="I14" s="14">
        <v>25</v>
      </c>
      <c r="J14" s="14">
        <v>1.47</v>
      </c>
      <c r="K14" s="15">
        <f t="shared" si="0"/>
        <v>7.35</v>
      </c>
      <c r="L14" s="15">
        <f t="shared" si="1"/>
        <v>6773.76</v>
      </c>
      <c r="M14" s="15">
        <f t="shared" si="2"/>
        <v>1693.44</v>
      </c>
      <c r="N14" s="15">
        <f t="shared" si="3"/>
        <v>8467.2000000000007</v>
      </c>
    </row>
    <row r="15" spans="1:14" s="23" customFormat="1" ht="30" customHeight="1" x14ac:dyDescent="0.25">
      <c r="A15" s="22">
        <v>5</v>
      </c>
      <c r="B15" s="24" t="s">
        <v>26</v>
      </c>
      <c r="C15" s="14" t="s">
        <v>22</v>
      </c>
      <c r="D15" s="13">
        <v>768</v>
      </c>
      <c r="E15" s="13" t="s">
        <v>38</v>
      </c>
      <c r="F15" s="34">
        <v>5997879001</v>
      </c>
      <c r="G15" s="13" t="s">
        <v>39</v>
      </c>
      <c r="H15" s="14">
        <v>5.69</v>
      </c>
      <c r="I15" s="31">
        <v>25</v>
      </c>
      <c r="J15" s="14">
        <v>1.42</v>
      </c>
      <c r="K15" s="15">
        <f t="shared" si="0"/>
        <v>7.11</v>
      </c>
      <c r="L15" s="15">
        <f t="shared" si="1"/>
        <v>4369.92</v>
      </c>
      <c r="M15" s="15">
        <f t="shared" si="2"/>
        <v>1092.48</v>
      </c>
      <c r="N15" s="15">
        <f t="shared" si="3"/>
        <v>5462.4</v>
      </c>
    </row>
    <row r="16" spans="1:14" s="23" customFormat="1" ht="30" customHeight="1" x14ac:dyDescent="0.25">
      <c r="A16" s="22">
        <v>6</v>
      </c>
      <c r="B16" s="24" t="s">
        <v>27</v>
      </c>
      <c r="C16" s="14" t="s">
        <v>22</v>
      </c>
      <c r="D16" s="13">
        <v>768</v>
      </c>
      <c r="E16" s="13" t="s">
        <v>38</v>
      </c>
      <c r="F16" s="34">
        <v>5943663001</v>
      </c>
      <c r="G16" s="13" t="s">
        <v>39</v>
      </c>
      <c r="H16" s="14">
        <v>5.1100000000000003</v>
      </c>
      <c r="I16" s="14">
        <v>25</v>
      </c>
      <c r="J16" s="14">
        <v>1.28</v>
      </c>
      <c r="K16" s="15">
        <f t="shared" si="0"/>
        <v>6.3900000000000006</v>
      </c>
      <c r="L16" s="15">
        <f t="shared" si="1"/>
        <v>3924.4800000000005</v>
      </c>
      <c r="M16" s="15">
        <f t="shared" si="2"/>
        <v>981.12000000000012</v>
      </c>
      <c r="N16" s="15">
        <f t="shared" si="3"/>
        <v>4905.6000000000004</v>
      </c>
    </row>
    <row r="17" spans="1:15" s="23" customFormat="1" ht="30" customHeight="1" x14ac:dyDescent="0.25">
      <c r="A17" s="22">
        <v>7</v>
      </c>
      <c r="B17" s="24" t="s">
        <v>28</v>
      </c>
      <c r="C17" s="14" t="s">
        <v>36</v>
      </c>
      <c r="D17" s="13">
        <v>4</v>
      </c>
      <c r="E17" s="13" t="s">
        <v>41</v>
      </c>
      <c r="F17" s="34">
        <v>4929292001</v>
      </c>
      <c r="G17" s="13" t="s">
        <v>42</v>
      </c>
      <c r="H17" s="14">
        <v>347.26</v>
      </c>
      <c r="I17" s="31">
        <v>25</v>
      </c>
      <c r="J17" s="14">
        <v>86.82</v>
      </c>
      <c r="K17" s="15">
        <f t="shared" si="0"/>
        <v>434.08</v>
      </c>
      <c r="L17" s="15">
        <f t="shared" si="1"/>
        <v>1389.04</v>
      </c>
      <c r="M17" s="15">
        <f t="shared" si="2"/>
        <v>347.26</v>
      </c>
      <c r="N17" s="15">
        <f t="shared" si="3"/>
        <v>1736.3</v>
      </c>
    </row>
    <row r="18" spans="1:15" s="23" customFormat="1" ht="30" customHeight="1" x14ac:dyDescent="0.25">
      <c r="A18" s="22">
        <v>8</v>
      </c>
      <c r="B18" s="24" t="s">
        <v>29</v>
      </c>
      <c r="C18" s="14" t="s">
        <v>36</v>
      </c>
      <c r="D18" s="13">
        <v>4</v>
      </c>
      <c r="E18" s="13" t="s">
        <v>41</v>
      </c>
      <c r="F18" s="34">
        <v>6612601001</v>
      </c>
      <c r="G18" s="13" t="s">
        <v>43</v>
      </c>
      <c r="H18" s="14">
        <v>157.75</v>
      </c>
      <c r="I18" s="14">
        <v>25</v>
      </c>
      <c r="J18" s="14">
        <v>39.44</v>
      </c>
      <c r="K18" s="15">
        <f t="shared" si="0"/>
        <v>197.19</v>
      </c>
      <c r="L18" s="15">
        <f t="shared" si="1"/>
        <v>631</v>
      </c>
      <c r="M18" s="15">
        <f t="shared" si="2"/>
        <v>157.75</v>
      </c>
      <c r="N18" s="15">
        <f t="shared" si="3"/>
        <v>788.75</v>
      </c>
    </row>
    <row r="19" spans="1:15" s="23" customFormat="1" ht="30" customHeight="1" x14ac:dyDescent="0.25">
      <c r="A19" s="22">
        <v>9</v>
      </c>
      <c r="B19" s="24" t="s">
        <v>30</v>
      </c>
      <c r="C19" s="14" t="s">
        <v>22</v>
      </c>
      <c r="D19" s="13">
        <v>2496</v>
      </c>
      <c r="E19" s="13" t="s">
        <v>41</v>
      </c>
      <c r="F19" s="34">
        <v>3003248001</v>
      </c>
      <c r="G19" s="13" t="s">
        <v>39</v>
      </c>
      <c r="H19" s="14">
        <v>2.78</v>
      </c>
      <c r="I19" s="14">
        <v>25</v>
      </c>
      <c r="J19" s="14">
        <v>0.7</v>
      </c>
      <c r="K19" s="15">
        <f t="shared" si="0"/>
        <v>3.4799999999999995</v>
      </c>
      <c r="L19" s="15">
        <f t="shared" si="1"/>
        <v>6938.8799999999992</v>
      </c>
      <c r="M19" s="15">
        <f t="shared" si="2"/>
        <v>1734.7199999999998</v>
      </c>
      <c r="N19" s="15">
        <f t="shared" si="3"/>
        <v>8673.5999999999985</v>
      </c>
    </row>
    <row r="20" spans="1:15" ht="30" customHeight="1" x14ac:dyDescent="0.35">
      <c r="A20" s="16"/>
      <c r="B20" s="27" t="s">
        <v>31</v>
      </c>
      <c r="C20" s="28"/>
      <c r="D20" s="28"/>
      <c r="E20" s="28"/>
      <c r="F20" s="28"/>
      <c r="G20" s="28"/>
      <c r="H20" s="28"/>
      <c r="I20" s="28"/>
      <c r="J20" s="28"/>
      <c r="K20" s="28"/>
      <c r="L20" s="29"/>
      <c r="M20" s="32">
        <f>SUM(L11:L19)</f>
        <v>34372.26</v>
      </c>
      <c r="N20" s="30"/>
      <c r="O20" s="33"/>
    </row>
    <row r="21" spans="1:15" ht="30" customHeight="1" x14ac:dyDescent="0.35">
      <c r="A21" s="16"/>
      <c r="B21" s="27" t="s">
        <v>32</v>
      </c>
      <c r="C21" s="28"/>
      <c r="D21" s="28"/>
      <c r="E21" s="28"/>
      <c r="F21" s="28"/>
      <c r="G21" s="28"/>
      <c r="H21" s="28"/>
      <c r="I21" s="28"/>
      <c r="J21" s="28"/>
      <c r="K21" s="28"/>
      <c r="L21" s="29"/>
      <c r="M21" s="32">
        <f>SUM(N11:N19)</f>
        <v>42965.325000000004</v>
      </c>
      <c r="N21" s="30"/>
    </row>
    <row r="23" spans="1:15" ht="31.5" x14ac:dyDescent="0.35">
      <c r="B23" s="25" t="s">
        <v>35</v>
      </c>
    </row>
    <row r="25" spans="1:15" ht="76.5" x14ac:dyDescent="0.35">
      <c r="B25" s="25" t="s">
        <v>37</v>
      </c>
    </row>
  </sheetData>
  <protectedRanges>
    <protectedRange sqref="F9" name="Range1_2_2_1"/>
  </protectedRanges>
  <mergeCells count="5">
    <mergeCell ref="A6:N6"/>
    <mergeCell ref="B20:L20"/>
    <mergeCell ref="M20:N20"/>
    <mergeCell ref="B21:L21"/>
    <mergeCell ref="M21:N21"/>
  </mergeCells>
  <pageMargins left="0.7" right="0.7" top="0.75" bottom="0.75" header="0.3" footer="0.3"/>
  <pageSetup paperSize="9" scale="29" orientation="landscape" r:id="rId1"/>
  <colBreaks count="1" manualBreakCount="1">
    <brk id="14" min="1" max="3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 Grupa 56</vt:lpstr>
      <vt:lpstr>'TROŠKOVNIK Grupa 56'!Print_Area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Kristijana Kris</dc:creator>
  <cp:lastModifiedBy>Juric, Ante {DEES~Zagreb}</cp:lastModifiedBy>
  <dcterms:created xsi:type="dcterms:W3CDTF">2023-06-27T18:19:25Z</dcterms:created>
  <dcterms:modified xsi:type="dcterms:W3CDTF">2023-09-22T11:05:55Z</dcterms:modified>
</cp:coreProperties>
</file>