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Tenders\TENDERI 2023\NACIONALNI TENDERI\HZJZ_Reag, testovi i ostali potr.mat. za mikro za zd.ustanove u RH\Upload ponuda\"/>
    </mc:Choice>
  </mc:AlternateContent>
  <bookViews>
    <workbookView xWindow="-120" yWindow="-120" windowWidth="29040" windowHeight="15840"/>
  </bookViews>
  <sheets>
    <sheet name="TROŠKOVNIK Grupa 59" sheetId="1" r:id="rId1"/>
  </sheets>
  <definedNames>
    <definedName name="_xlnm.Print_Area" localSheetId="0">'TROŠKOVNIK Grupa 59'!$A$2:$N$14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3" i="1"/>
  <c r="J12" i="1"/>
  <c r="K12" i="1" s="1"/>
  <c r="L12" i="1"/>
  <c r="M12" i="1" s="1"/>
  <c r="N12" i="1" s="1"/>
  <c r="N11" i="1"/>
  <c r="M11" i="1"/>
  <c r="L11" i="1"/>
  <c r="K11" i="1"/>
  <c r="J11" i="1"/>
</calcChain>
</file>

<file path=xl/sharedStrings.xml><?xml version="1.0" encoding="utf-8"?>
<sst xmlns="http://schemas.openxmlformats.org/spreadsheetml/2006/main" count="34" uniqueCount="32">
  <si>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</si>
  <si>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</si>
  <si>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</si>
  <si>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</si>
  <si>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</si>
  <si>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59: Reagensi, testovi i potrošni materijal za aparat Roche Cobas 6800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</si>
  <si>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</si>
  <si>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</si>
  <si>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</si>
  <si>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</si>
  <si>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</si>
  <si>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</si>
  <si>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</si>
  <si>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</si>
  <si>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</si>
  <si>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</si>
  <si>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</si>
  <si>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</si>
  <si>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</si>
  <si>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</si>
  <si>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59: Reagensi, testovi i potrošni materijal za aparat Roche Cobas 6800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>Ponuđeni proizvod mora biti kompatibilan sa uređajem  cobas 6800.                             Jedinica mjere uključuje reagens i sav potreban potrošni materijal za izvođenje traženih testiranja: kontrole, kalibracije, nastavke, te sve otopine nužne za rad i održavanje sustava.  Popis potrebnog potrošnog materijala sa kataloškim oznakama i oblikom pakiranja i cijenom ponuditelj je obvezan dostaviti u obliku tablice uz Troškovnik. U propisanoj količini  testiranja uključeni su i reagensi za kontrole i kalibracije sustava.</t>
    </r>
  </si>
  <si>
    <t>Molekularni test na uzročnik SARS-CoV-2</t>
  </si>
  <si>
    <t>test</t>
  </si>
  <si>
    <t>Molekularni multipleks test na uzročnike SARS-CoV-2, Influence A i Influence B</t>
  </si>
  <si>
    <t>UKUPNO ZA GRUPU PREDMETA NABAVE 59 BROJKAMA BEZ PDV-a:</t>
  </si>
  <si>
    <t>UKUPNO ZA GRUPU PREDMETA NABAVE 59 BROJKAMA S PDV-om:</t>
  </si>
  <si>
    <t>12=4*8</t>
  </si>
  <si>
    <t>14=12+13</t>
  </si>
  <si>
    <t>Napomena: Za uređaj koji se traži na korištenje ponuditelj je dužan osigurati kompletan servis uređaja, neprekidno napajanje, povezivanje sa LIS-om, te sve druge robe/usluge koje su potrebne za kontinuiran i nesmetan rad uređaja.</t>
  </si>
  <si>
    <t>Roche Molecular Systems, Inc., SAD</t>
  </si>
  <si>
    <t>192 T</t>
  </si>
  <si>
    <t>384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</si>
</sst>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i/>
      <sz val="9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 applyProtection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14</xdr:row>
      <xdr:rowOff>0</xdr:rowOff>
    </xdr:from>
    <xdr:to>
      <xdr:col>1</xdr:col>
      <xdr:colOff>1409700</xdr:colOff>
      <xdr:row>14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7D7B39D-5A17-4F09-B32E-59EF6271550C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531ADADA-5B48-4322-8D99-70FB4279EB66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A221EB4-8950-4E92-B394-87BE499B3372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518BE96B-1649-4AB1-AF08-5DE60EE6A914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E7FB70E0-081D-4607-A6A0-51BB31375EF3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D411347F-3061-4E85-A91C-2E66E422279D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05F7086-1AD1-4224-8A6E-D7147861D463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D30343F9-897C-4720-9D54-7294E89B0E06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A87BB883-C14F-4BC9-8036-3176600C7A66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5180F72E-5C6D-4388-919B-19AF1F481D11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FBE4333B-D738-4999-8542-F03E65581C79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FFD46EE8-CFE8-4703-87DF-9C3AA10749C0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519F606-526A-4459-BA42-0B7B3B4BAF47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E67F9997-3C91-4DD3-84A0-1D5D82021AD3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1AAA4AF7-1975-45E6-AB72-6EA79806D9F3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1B20FFCE-4110-4283-99BA-5B58A9501AAB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62BE4001-3658-4494-AB16-FC0522476063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1D70933F-518C-43E2-9D0E-3CCFCBFAC84B}"/>
            </a:ext>
          </a:extLst>
        </xdr:cNvPr>
        <xdr:cNvSpPr txBox="1">
          <a:spLocks noChangeArrowheads="1"/>
        </xdr:cNvSpPr>
      </xdr:nvSpPr>
      <xdr:spPr bwMode="auto">
        <a:xfrm>
          <a:off x="1914525" y="943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N16"/>
  <sheetViews>
    <sheetView tabSelected="1" topLeftCell="A7" zoomScale="98" zoomScaleNormal="98" zoomScaleSheetLayoutView="50" workbookViewId="0">
      <selection activeCell="E18" sqref="E18"/>
    </sheetView>
  </sheetViews>
  <sheetFormatPr defaultColWidth="9.140625" defaultRowHeight="21" x14ac:dyDescent="0.35"/>
  <cols>
    <col min="1" max="1" width="8.7109375" style="1" customWidth="1"/>
    <col min="2" max="2" width="70.7109375" style="17" customWidth="1"/>
    <col min="3" max="4" width="11.42578125" style="1" customWidth="1"/>
    <col min="5" max="5" width="32.85546875" style="1" bestFit="1" customWidth="1"/>
    <col min="6" max="6" width="12.28515625" style="1" bestFit="1" customWidth="1"/>
    <col min="7" max="14" width="11.42578125" style="1" customWidth="1"/>
    <col min="15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26" t="s">
        <v>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7"/>
      <c r="B7" s="8"/>
      <c r="C7" s="7"/>
      <c r="D7" s="7"/>
      <c r="E7" s="7"/>
      <c r="F7" s="7"/>
      <c r="G7" s="7"/>
    </row>
    <row r="8" spans="1:14" ht="80.099999999999994" customHeight="1" x14ac:dyDescent="0.3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10" customFormat="1" ht="9.9499999999999993" customHeight="1" x14ac:dyDescent="0.3">
      <c r="A9" s="18">
        <v>1</v>
      </c>
      <c r="B9" s="19">
        <v>2</v>
      </c>
      <c r="C9" s="18">
        <v>3</v>
      </c>
      <c r="D9" s="18">
        <v>4</v>
      </c>
      <c r="E9" s="18">
        <v>5</v>
      </c>
      <c r="F9" s="20">
        <v>6</v>
      </c>
      <c r="G9" s="18">
        <v>7</v>
      </c>
      <c r="H9" s="18">
        <v>8</v>
      </c>
      <c r="I9" s="18">
        <v>9</v>
      </c>
      <c r="J9" s="18">
        <v>10</v>
      </c>
      <c r="K9" s="21">
        <v>11</v>
      </c>
      <c r="L9" s="18" t="s">
        <v>26</v>
      </c>
      <c r="M9" s="18">
        <v>13</v>
      </c>
      <c r="N9" s="18" t="s">
        <v>27</v>
      </c>
    </row>
    <row r="10" spans="1:14" ht="142.5" customHeight="1" x14ac:dyDescent="0.35">
      <c r="A10" s="11"/>
      <c r="B10" s="12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3" customFormat="1" ht="30" customHeight="1" x14ac:dyDescent="0.25">
      <c r="A11" s="22">
        <v>1</v>
      </c>
      <c r="B11" s="24" t="s">
        <v>21</v>
      </c>
      <c r="C11" s="14" t="s">
        <v>22</v>
      </c>
      <c r="D11" s="13">
        <v>18000</v>
      </c>
      <c r="E11" s="13" t="s">
        <v>29</v>
      </c>
      <c r="F11" s="31">
        <v>9446109190</v>
      </c>
      <c r="G11" s="13" t="s">
        <v>30</v>
      </c>
      <c r="H11" s="14">
        <v>12.3</v>
      </c>
      <c r="I11" s="14">
        <v>25</v>
      </c>
      <c r="J11" s="15">
        <f>H11*0.25</f>
        <v>3.0750000000000002</v>
      </c>
      <c r="K11" s="15">
        <f>J11+H11</f>
        <v>15.375</v>
      </c>
      <c r="L11" s="15">
        <f>H11*D11</f>
        <v>221400</v>
      </c>
      <c r="M11" s="15">
        <f>L11*0.25</f>
        <v>55350</v>
      </c>
      <c r="N11" s="15">
        <f>M11+L11</f>
        <v>276750</v>
      </c>
    </row>
    <row r="12" spans="1:14" s="23" customFormat="1" ht="30" customHeight="1" x14ac:dyDescent="0.25">
      <c r="A12" s="22">
        <v>2</v>
      </c>
      <c r="B12" s="24" t="s">
        <v>23</v>
      </c>
      <c r="C12" s="14" t="s">
        <v>22</v>
      </c>
      <c r="D12" s="13">
        <v>16000</v>
      </c>
      <c r="E12" s="13" t="s">
        <v>29</v>
      </c>
      <c r="F12" s="31">
        <v>9446125190</v>
      </c>
      <c r="G12" s="13" t="s">
        <v>31</v>
      </c>
      <c r="H12" s="14">
        <v>26.59</v>
      </c>
      <c r="I12" s="14">
        <v>25</v>
      </c>
      <c r="J12" s="15">
        <f>H12*0.25</f>
        <v>6.6475</v>
      </c>
      <c r="K12" s="15">
        <f>J12+H12</f>
        <v>33.237499999999997</v>
      </c>
      <c r="L12" s="15">
        <f>H12*D12</f>
        <v>425440</v>
      </c>
      <c r="M12" s="15">
        <f>L12*0.25</f>
        <v>106360</v>
      </c>
      <c r="N12" s="15">
        <f>M12+L12</f>
        <v>531800</v>
      </c>
    </row>
    <row r="13" spans="1:14" ht="30" customHeight="1" x14ac:dyDescent="0.35">
      <c r="A13" s="16"/>
      <c r="B13" s="27" t="s">
        <v>24</v>
      </c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32">
        <f>SUM(L11:L12)</f>
        <v>646840</v>
      </c>
      <c r="N13" s="30"/>
    </row>
    <row r="14" spans="1:14" ht="30" customHeight="1" x14ac:dyDescent="0.35">
      <c r="A14" s="16"/>
      <c r="B14" s="27" t="s">
        <v>25</v>
      </c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32">
        <f>SUM(N11:N12)</f>
        <v>808550</v>
      </c>
      <c r="N14" s="30"/>
    </row>
    <row r="16" spans="1:14" ht="61.5" x14ac:dyDescent="0.35">
      <c r="B16" s="25" t="s">
        <v>28</v>
      </c>
    </row>
  </sheetData>
  <protectedRanges>
    <protectedRange sqref="F9" name="Range1_2_2_1"/>
  </protectedRanges>
  <mergeCells count="5">
    <mergeCell ref="A6:N6"/>
    <mergeCell ref="B13:L13"/>
    <mergeCell ref="M13:N13"/>
    <mergeCell ref="B14:L14"/>
    <mergeCell ref="M14:N14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59</vt:lpstr>
      <vt:lpstr>'TROŠKOVNIK Grupa 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Juric, Ante {DEES~Zagreb}</cp:lastModifiedBy>
  <dcterms:created xsi:type="dcterms:W3CDTF">2023-06-27T18:16:10Z</dcterms:created>
  <dcterms:modified xsi:type="dcterms:W3CDTF">2023-09-22T11:07:54Z</dcterms:modified>
</cp:coreProperties>
</file>