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Shared drives\Tenders\TENDERI 2023\NACIONALNI TENDERI\HZJZ_Reag, testovi i ostali potr.mat. za mikro za zd.ustanove u RH\Upload ponuda\"/>
    </mc:Choice>
  </mc:AlternateContent>
  <bookViews>
    <workbookView xWindow="-120" yWindow="-120" windowWidth="29040" windowHeight="15840"/>
  </bookViews>
  <sheets>
    <sheet name="TROŠKOVNIK Grupa 60" sheetId="1" r:id="rId1"/>
  </sheets>
  <definedNames>
    <definedName name="_xlnm.Print_Area" localSheetId="0">'TROŠKOVNIK Grupa 60'!$A$2:$N$16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1" l="1"/>
  <c r="M15" i="1"/>
  <c r="J12" i="1"/>
  <c r="K12" i="1"/>
  <c r="L12" i="1"/>
  <c r="M12" i="1" s="1"/>
  <c r="N12" i="1" s="1"/>
  <c r="J13" i="1"/>
  <c r="K13" i="1" s="1"/>
  <c r="L13" i="1"/>
  <c r="M13" i="1" s="1"/>
  <c r="N13" i="1" s="1"/>
  <c r="J14" i="1"/>
  <c r="K14" i="1"/>
  <c r="L14" i="1"/>
  <c r="M14" i="1"/>
  <c r="N14" i="1" s="1"/>
  <c r="N11" i="1"/>
  <c r="M11" i="1"/>
  <c r="L11" i="1"/>
  <c r="K11" i="1"/>
  <c r="J11" i="1"/>
</calcChain>
</file>

<file path=xl/sharedStrings.xml><?xml version="1.0" encoding="utf-8"?>
<sst xmlns="http://schemas.openxmlformats.org/spreadsheetml/2006/main" count="42" uniqueCount="33">
  <si>
    <t>HRVATSKI ZAVOD ZA JAVNO ZDRAVSTVO, Zagreb, Rockefellerova 7</t>
  </si>
  <si>
    <t xml:space="preserve">
</t>
  </si>
  <si>
    <t>ZAJEDNIČKA JAVNA NABAVA ZA POTREBE ZDRAVSTEVNIH USTANOVA REPUBLIKE HRVATSKE</t>
  </si>
  <si>
    <t>REAGENSI, TESTOVI I POTROŠNI MATERIJAL ZA MIKROBIOLOGIJU</t>
  </si>
  <si>
    <t>Evidencijski broj nabave: EVV-ZN 03/23</t>
  </si>
  <si>
    <t>TROŠKOVNIK - Grupa 60: Reagensi, testovi i potrošni materijal za aparat Cobas 5800</t>
  </si>
  <si>
    <t>REDNI
BROJ</t>
  </si>
  <si>
    <t>NAZIV I OPIS PREDMETA NABAVE</t>
  </si>
  <si>
    <t>JEDINICA
MJERE</t>
  </si>
  <si>
    <t>OKVIRNA DVOGODIŠNJA KOLIČINA</t>
  </si>
  <si>
    <t>PROIZVOĐAČ- ZEMLJA PORIJEKLA</t>
  </si>
  <si>
    <t>ŠIFRA/
KATALOŠKI BROJ PROIZVOĐAČA</t>
  </si>
  <si>
    <t>ORIGINALNO PAKIRANJE</t>
  </si>
  <si>
    <t>JEDINIČNA CIJENA  BEZ 
PDV-a (EUR)</t>
  </si>
  <si>
    <t>STOPA        PDV-a
(%)</t>
  </si>
  <si>
    <t xml:space="preserve"> IZNOS   PDV-a (EUR)</t>
  </si>
  <si>
    <t>JEDINIČNA CIJENA  S PDV-om (EUR)</t>
  </si>
  <si>
    <t>UKUPNA
CIJENA STAVKE BEZ PDV-a (EUR)</t>
  </si>
  <si>
    <t>UKUPAN IZNOS   PDV-a (EUR)</t>
  </si>
  <si>
    <t>UKUPNA
CIJENA STAVKE S    PDV-om (EUR)</t>
  </si>
  <si>
    <r>
      <t xml:space="preserve">GRUPA PREDMETA NABAVE 60: Reagensi, testovi i potrošni materijal za aparat Cobas 5800
</t>
    </r>
    <r>
      <rPr>
        <sz val="11"/>
        <rFont val="Calibri"/>
        <family val="2"/>
        <scheme val="minor"/>
      </rPr>
      <t xml:space="preserve">VAŽNO: </t>
    </r>
    <r>
      <rPr>
        <b/>
        <sz val="11"/>
        <rFont val="Calibri"/>
        <family val="2"/>
        <scheme val="minor"/>
      </rPr>
      <t xml:space="preserve">Ponuđeni proizvod mora biti kompatibilan sa uređajem  cobas 5800. </t>
    </r>
  </si>
  <si>
    <t>Cobas 56/68/8800 HBV kvantitativni test 192T IVD</t>
  </si>
  <si>
    <t>test</t>
  </si>
  <si>
    <t>Cobas 56/68/8800 HCV RNA kvantitativni test 192T IVD</t>
  </si>
  <si>
    <t>Cobas 56/68/8800 HIV RNA kvantitativni test 192T IVD</t>
  </si>
  <si>
    <t>Cobas 56/68/8800 CMV DNA kvantitativni test</t>
  </si>
  <si>
    <t>UKUPNO ZA GRUPU PREDMETA NABAVE 60 BROJKAMA BEZ PDV-a:</t>
  </si>
  <si>
    <t>UKUPNO ZA GRUPU PREDMETA NABAVE 60 BROJKAMA S PDV-om:</t>
  </si>
  <si>
    <t>12=4*8</t>
  </si>
  <si>
    <t>14=12+13</t>
  </si>
  <si>
    <t xml:space="preserve">Napomena:                                                                                                             Jedinica mjere uključuje reagens i sav potreban potrošni materijal za 
izvođenje traženih testiranja: kontrole, kalibracije, nastavke, te sve otopine nužne za rad i održavanje sustava. Popis potrebnog potrošnog materijala sa kataloškim oznakama i oblikom pakiranja i cijenom ponuditelj je obvezan dostaviti u obliku tablice uz Troškovnik.“ 
                                                                                                                                 Uređaji se traže na korištenje za vrijeme trajanja okvirnog sporazuma, odnosno do završetka sljedećeg postupka javne nabave za isti predmet nabave Ponuditelj je dužan osigurati kompletan servis uređaja, neprekidno napajanje, povezivanje sa LIS-om, te sve druge robe/usluge koje su potrebne za kontinuiran i nesmetan rad uređaja.
</t>
  </si>
  <si>
    <t>Roche Molecular Systems, Inc. - SAD</t>
  </si>
  <si>
    <t>192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</si>
</sst>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
  </numFmts>
  <fonts count="9" x14ac:knownFonts="1">
    <font>
      <sz val="11"/>
      <color theme="1"/>
      <name val="Calibri"/>
      <family val="2"/>
      <scheme val="minor"/>
    </font>
    <font>
      <sz val="11"/>
      <name val="Calibri"/>
      <family val="2"/>
      <scheme val="minor"/>
    </font>
    <font>
      <b/>
      <sz val="11"/>
      <name val="Calibri"/>
      <family val="2"/>
      <scheme val="minor"/>
    </font>
    <font>
      <sz val="16"/>
      <name val="Calibri"/>
      <family val="2"/>
      <charset val="238"/>
      <scheme val="minor"/>
    </font>
    <font>
      <b/>
      <i/>
      <sz val="14"/>
      <name val="Calibri"/>
      <family val="2"/>
      <charset val="238"/>
      <scheme val="minor"/>
    </font>
    <font>
      <i/>
      <sz val="11"/>
      <color rgb="FF7F7F7F"/>
      <name val="Calibri"/>
      <family val="2"/>
      <charset val="238"/>
      <scheme val="minor"/>
    </font>
    <font>
      <sz val="10"/>
      <name val="Arial"/>
      <family val="2"/>
      <charset val="238"/>
    </font>
    <font>
      <b/>
      <i/>
      <sz val="9"/>
      <name val="Calibri"/>
      <family val="2"/>
      <scheme val="minor"/>
    </font>
    <font>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22"/>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0" fontId="6" fillId="0" borderId="0"/>
  </cellStyleXfs>
  <cellXfs count="33">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wrapText="1"/>
    </xf>
    <xf numFmtId="0" fontId="3" fillId="0" borderId="0" xfId="0" applyFont="1"/>
    <xf numFmtId="0" fontId="1" fillId="0" borderId="0" xfId="0" applyFont="1" applyAlignment="1" applyProtection="1">
      <alignment horizontal="center" vertical="center"/>
      <protection locked="0"/>
    </xf>
    <xf numFmtId="0" fontId="1" fillId="0" borderId="0" xfId="0" applyFont="1" applyAlignment="1" applyProtection="1">
      <alignment vertical="top" wrapText="1"/>
      <protection locked="0"/>
    </xf>
    <xf numFmtId="0" fontId="2" fillId="2" borderId="1" xfId="0" applyFont="1" applyFill="1" applyBorder="1" applyAlignment="1">
      <alignment horizontal="center" vertical="center" wrapText="1"/>
    </xf>
    <xf numFmtId="0" fontId="4" fillId="0" borderId="0" xfId="0" applyFont="1"/>
    <xf numFmtId="0" fontId="1" fillId="2" borderId="1" xfId="1" applyNumberFormat="1" applyFont="1" applyFill="1" applyBorder="1" applyAlignment="1" applyProtection="1">
      <alignment horizontal="center" vertical="center"/>
    </xf>
    <xf numFmtId="0" fontId="2" fillId="2" borderId="1" xfId="1" applyFont="1" applyFill="1" applyBorder="1" applyAlignment="1" applyProtection="1">
      <alignment horizontal="center" vertical="center" wrapText="1"/>
    </xf>
    <xf numFmtId="0" fontId="1" fillId="0" borderId="1" xfId="1" applyFont="1" applyFill="1" applyBorder="1" applyAlignment="1" applyProtection="1">
      <alignment horizontal="center" vertical="center"/>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0" fontId="2" fillId="4" borderId="1" xfId="0" applyFont="1" applyFill="1" applyBorder="1" applyAlignment="1">
      <alignment horizontal="center" vertical="center"/>
    </xf>
    <xf numFmtId="0" fontId="1" fillId="0" borderId="0" xfId="0" applyFont="1" applyAlignment="1">
      <alignment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0" borderId="0" xfId="0" applyFont="1"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1" fillId="0" borderId="1" xfId="2" applyFont="1" applyBorder="1" applyAlignment="1">
      <alignment horizontal="left" vertical="center" wrapText="1"/>
    </xf>
    <xf numFmtId="0" fontId="8" fillId="0" borderId="0" xfId="0" applyFont="1" applyAlignment="1">
      <alignment wrapText="1"/>
    </xf>
    <xf numFmtId="1" fontId="2" fillId="0" borderId="0" xfId="0" applyNumberFormat="1" applyFont="1" applyAlignment="1">
      <alignment horizontal="center" vertical="center"/>
    </xf>
    <xf numFmtId="0" fontId="2" fillId="4" borderId="2" xfId="0" applyFont="1" applyFill="1" applyBorder="1" applyAlignment="1">
      <alignment horizontal="right" vertical="center" wrapText="1"/>
    </xf>
    <xf numFmtId="0" fontId="2" fillId="4" borderId="3" xfId="0" applyFont="1" applyFill="1" applyBorder="1" applyAlignment="1">
      <alignment horizontal="right" vertical="center" wrapText="1"/>
    </xf>
    <xf numFmtId="0" fontId="2" fillId="4" borderId="4" xfId="0" applyFont="1" applyFill="1" applyBorder="1" applyAlignment="1">
      <alignment horizontal="right" vertical="center" wrapText="1"/>
    </xf>
    <xf numFmtId="0" fontId="2" fillId="4" borderId="4" xfId="0" applyFont="1" applyFill="1" applyBorder="1" applyAlignment="1">
      <alignment horizontal="center" vertical="center"/>
    </xf>
    <xf numFmtId="164" fontId="1" fillId="0" borderId="1" xfId="1" applyNumberFormat="1" applyFont="1" applyFill="1" applyBorder="1" applyAlignment="1" applyProtection="1">
      <alignment horizontal="center" vertical="center"/>
    </xf>
    <xf numFmtId="4" fontId="2" fillId="4" borderId="2" xfId="0" applyNumberFormat="1" applyFont="1" applyFill="1" applyBorder="1" applyAlignment="1">
      <alignment horizontal="center" vertical="center"/>
    </xf>
  </cellXfs>
  <cellStyles count="3">
    <cellStyle name="Explanatory Text" xfId="1" builtinId="53"/>
    <cellStyle name="Normal" xfId="0" builtinId="0"/>
    <cellStyle name="Normal 2 2 10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16</xdr:row>
      <xdr:rowOff>0</xdr:rowOff>
    </xdr:from>
    <xdr:to>
      <xdr:col>1</xdr:col>
      <xdr:colOff>1409700</xdr:colOff>
      <xdr:row>16</xdr:row>
      <xdr:rowOff>201930</xdr:rowOff>
    </xdr:to>
    <xdr:sp macro="" textlink="">
      <xdr:nvSpPr>
        <xdr:cNvPr id="2" name="Text Box 1">
          <a:extLst>
            <a:ext uri="{FF2B5EF4-FFF2-40B4-BE49-F238E27FC236}">
              <a16:creationId xmlns:a16="http://schemas.microsoft.com/office/drawing/2014/main" id="{49D54719-231C-46A4-947E-3F7C101BB4F6}"/>
            </a:ext>
          </a:extLst>
        </xdr:cNvPr>
        <xdr:cNvSpPr txBox="1">
          <a:spLocks noChangeArrowheads="1"/>
        </xdr:cNvSpPr>
      </xdr:nvSpPr>
      <xdr:spPr bwMode="auto">
        <a:xfrm>
          <a:off x="1914525" y="9305925"/>
          <a:ext cx="76200" cy="201930"/>
        </a:xfrm>
        <a:prstGeom prst="rect">
          <a:avLst/>
        </a:prstGeom>
        <a:noFill/>
        <a:ln w="9525">
          <a:noFill/>
          <a:miter lim="800000"/>
          <a:headEnd/>
          <a:tailEnd/>
        </a:ln>
      </xdr:spPr>
    </xdr:sp>
    <xdr:clientData/>
  </xdr:twoCellAnchor>
  <xdr:oneCellAnchor>
    <xdr:from>
      <xdr:col>1</xdr:col>
      <xdr:colOff>1333500</xdr:colOff>
      <xdr:row>16</xdr:row>
      <xdr:rowOff>0</xdr:rowOff>
    </xdr:from>
    <xdr:ext cx="76200" cy="200025"/>
    <xdr:sp macro="" textlink="">
      <xdr:nvSpPr>
        <xdr:cNvPr id="3" name="Text Box 1">
          <a:extLst>
            <a:ext uri="{FF2B5EF4-FFF2-40B4-BE49-F238E27FC236}">
              <a16:creationId xmlns:a16="http://schemas.microsoft.com/office/drawing/2014/main" id="{02163604-3DEB-43A6-A790-82427E7EFF42}"/>
            </a:ext>
          </a:extLst>
        </xdr:cNvPr>
        <xdr:cNvSpPr txBox="1">
          <a:spLocks noChangeArrowheads="1"/>
        </xdr:cNvSpPr>
      </xdr:nvSpPr>
      <xdr:spPr bwMode="auto">
        <a:xfrm>
          <a:off x="1914525" y="9305925"/>
          <a:ext cx="76200" cy="200025"/>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1930"/>
    <xdr:sp macro="" textlink="">
      <xdr:nvSpPr>
        <xdr:cNvPr id="4" name="Text Box 1">
          <a:extLst>
            <a:ext uri="{FF2B5EF4-FFF2-40B4-BE49-F238E27FC236}">
              <a16:creationId xmlns:a16="http://schemas.microsoft.com/office/drawing/2014/main" id="{295AA9F0-98FD-4148-B9B6-653D87F2F59B}"/>
            </a:ext>
          </a:extLst>
        </xdr:cNvPr>
        <xdr:cNvSpPr txBox="1">
          <a:spLocks noChangeArrowheads="1"/>
        </xdr:cNvSpPr>
      </xdr:nvSpPr>
      <xdr:spPr bwMode="auto">
        <a:xfrm>
          <a:off x="1914525" y="9305925"/>
          <a:ext cx="76200" cy="201930"/>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0025"/>
    <xdr:sp macro="" textlink="">
      <xdr:nvSpPr>
        <xdr:cNvPr id="5" name="Text Box 1">
          <a:extLst>
            <a:ext uri="{FF2B5EF4-FFF2-40B4-BE49-F238E27FC236}">
              <a16:creationId xmlns:a16="http://schemas.microsoft.com/office/drawing/2014/main" id="{7407AEAF-EC4E-461A-A80A-7FF998A7268C}"/>
            </a:ext>
          </a:extLst>
        </xdr:cNvPr>
        <xdr:cNvSpPr txBox="1">
          <a:spLocks noChangeArrowheads="1"/>
        </xdr:cNvSpPr>
      </xdr:nvSpPr>
      <xdr:spPr bwMode="auto">
        <a:xfrm>
          <a:off x="1914525" y="9305925"/>
          <a:ext cx="76200" cy="200025"/>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1930"/>
    <xdr:sp macro="" textlink="">
      <xdr:nvSpPr>
        <xdr:cNvPr id="6" name="Text Box 1">
          <a:extLst>
            <a:ext uri="{FF2B5EF4-FFF2-40B4-BE49-F238E27FC236}">
              <a16:creationId xmlns:a16="http://schemas.microsoft.com/office/drawing/2014/main" id="{3D92BA16-AFCD-49D2-84DC-76504D395D77}"/>
            </a:ext>
          </a:extLst>
        </xdr:cNvPr>
        <xdr:cNvSpPr txBox="1">
          <a:spLocks noChangeArrowheads="1"/>
        </xdr:cNvSpPr>
      </xdr:nvSpPr>
      <xdr:spPr bwMode="auto">
        <a:xfrm>
          <a:off x="1914525" y="9305925"/>
          <a:ext cx="76200" cy="201930"/>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0025"/>
    <xdr:sp macro="" textlink="">
      <xdr:nvSpPr>
        <xdr:cNvPr id="7" name="Text Box 1">
          <a:extLst>
            <a:ext uri="{FF2B5EF4-FFF2-40B4-BE49-F238E27FC236}">
              <a16:creationId xmlns:a16="http://schemas.microsoft.com/office/drawing/2014/main" id="{E3BF3526-8592-4249-9039-421B654D342E}"/>
            </a:ext>
          </a:extLst>
        </xdr:cNvPr>
        <xdr:cNvSpPr txBox="1">
          <a:spLocks noChangeArrowheads="1"/>
        </xdr:cNvSpPr>
      </xdr:nvSpPr>
      <xdr:spPr bwMode="auto">
        <a:xfrm>
          <a:off x="1914525" y="9305925"/>
          <a:ext cx="76200" cy="200025"/>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1930"/>
    <xdr:sp macro="" textlink="">
      <xdr:nvSpPr>
        <xdr:cNvPr id="8" name="Text Box 1">
          <a:extLst>
            <a:ext uri="{FF2B5EF4-FFF2-40B4-BE49-F238E27FC236}">
              <a16:creationId xmlns:a16="http://schemas.microsoft.com/office/drawing/2014/main" id="{3280BF9D-AD67-4C0E-9B27-8E84CDB57935}"/>
            </a:ext>
          </a:extLst>
        </xdr:cNvPr>
        <xdr:cNvSpPr txBox="1">
          <a:spLocks noChangeArrowheads="1"/>
        </xdr:cNvSpPr>
      </xdr:nvSpPr>
      <xdr:spPr bwMode="auto">
        <a:xfrm>
          <a:off x="1914525" y="9305925"/>
          <a:ext cx="76200" cy="201930"/>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0025"/>
    <xdr:sp macro="" textlink="">
      <xdr:nvSpPr>
        <xdr:cNvPr id="9" name="Text Box 1">
          <a:extLst>
            <a:ext uri="{FF2B5EF4-FFF2-40B4-BE49-F238E27FC236}">
              <a16:creationId xmlns:a16="http://schemas.microsoft.com/office/drawing/2014/main" id="{5D0FC016-208E-4088-90AD-E02818E40137}"/>
            </a:ext>
          </a:extLst>
        </xdr:cNvPr>
        <xdr:cNvSpPr txBox="1">
          <a:spLocks noChangeArrowheads="1"/>
        </xdr:cNvSpPr>
      </xdr:nvSpPr>
      <xdr:spPr bwMode="auto">
        <a:xfrm>
          <a:off x="1914525" y="9305925"/>
          <a:ext cx="76200" cy="200025"/>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1930"/>
    <xdr:sp macro="" textlink="">
      <xdr:nvSpPr>
        <xdr:cNvPr id="10" name="Text Box 1">
          <a:extLst>
            <a:ext uri="{FF2B5EF4-FFF2-40B4-BE49-F238E27FC236}">
              <a16:creationId xmlns:a16="http://schemas.microsoft.com/office/drawing/2014/main" id="{2FFF2FC3-3CE5-4188-B453-0BB36155A512}"/>
            </a:ext>
          </a:extLst>
        </xdr:cNvPr>
        <xdr:cNvSpPr txBox="1">
          <a:spLocks noChangeArrowheads="1"/>
        </xdr:cNvSpPr>
      </xdr:nvSpPr>
      <xdr:spPr bwMode="auto">
        <a:xfrm>
          <a:off x="1914525" y="9305925"/>
          <a:ext cx="76200" cy="201930"/>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0025"/>
    <xdr:sp macro="" textlink="">
      <xdr:nvSpPr>
        <xdr:cNvPr id="11" name="Text Box 1">
          <a:extLst>
            <a:ext uri="{FF2B5EF4-FFF2-40B4-BE49-F238E27FC236}">
              <a16:creationId xmlns:a16="http://schemas.microsoft.com/office/drawing/2014/main" id="{06565853-A150-4307-8DBB-D6D283B0C445}"/>
            </a:ext>
          </a:extLst>
        </xdr:cNvPr>
        <xdr:cNvSpPr txBox="1">
          <a:spLocks noChangeArrowheads="1"/>
        </xdr:cNvSpPr>
      </xdr:nvSpPr>
      <xdr:spPr bwMode="auto">
        <a:xfrm>
          <a:off x="1914525" y="9305925"/>
          <a:ext cx="76200" cy="200025"/>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1930"/>
    <xdr:sp macro="" textlink="">
      <xdr:nvSpPr>
        <xdr:cNvPr id="12" name="Text Box 1">
          <a:extLst>
            <a:ext uri="{FF2B5EF4-FFF2-40B4-BE49-F238E27FC236}">
              <a16:creationId xmlns:a16="http://schemas.microsoft.com/office/drawing/2014/main" id="{3DA3B78B-F99D-45F8-9181-BAD5A96CF681}"/>
            </a:ext>
          </a:extLst>
        </xdr:cNvPr>
        <xdr:cNvSpPr txBox="1">
          <a:spLocks noChangeArrowheads="1"/>
        </xdr:cNvSpPr>
      </xdr:nvSpPr>
      <xdr:spPr bwMode="auto">
        <a:xfrm>
          <a:off x="1914525" y="9305925"/>
          <a:ext cx="76200" cy="201930"/>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0025"/>
    <xdr:sp macro="" textlink="">
      <xdr:nvSpPr>
        <xdr:cNvPr id="13" name="Text Box 1">
          <a:extLst>
            <a:ext uri="{FF2B5EF4-FFF2-40B4-BE49-F238E27FC236}">
              <a16:creationId xmlns:a16="http://schemas.microsoft.com/office/drawing/2014/main" id="{D65954A6-0985-43AC-AF26-094B908574F7}"/>
            </a:ext>
          </a:extLst>
        </xdr:cNvPr>
        <xdr:cNvSpPr txBox="1">
          <a:spLocks noChangeArrowheads="1"/>
        </xdr:cNvSpPr>
      </xdr:nvSpPr>
      <xdr:spPr bwMode="auto">
        <a:xfrm>
          <a:off x="1914525" y="9305925"/>
          <a:ext cx="76200" cy="200025"/>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1930"/>
    <xdr:sp macro="" textlink="">
      <xdr:nvSpPr>
        <xdr:cNvPr id="14" name="Text Box 1">
          <a:extLst>
            <a:ext uri="{FF2B5EF4-FFF2-40B4-BE49-F238E27FC236}">
              <a16:creationId xmlns:a16="http://schemas.microsoft.com/office/drawing/2014/main" id="{6CAEB4B8-5673-4C69-A9F1-71ECDE7D84BC}"/>
            </a:ext>
          </a:extLst>
        </xdr:cNvPr>
        <xdr:cNvSpPr txBox="1">
          <a:spLocks noChangeArrowheads="1"/>
        </xdr:cNvSpPr>
      </xdr:nvSpPr>
      <xdr:spPr bwMode="auto">
        <a:xfrm>
          <a:off x="1914525" y="9305925"/>
          <a:ext cx="76200" cy="201930"/>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0025"/>
    <xdr:sp macro="" textlink="">
      <xdr:nvSpPr>
        <xdr:cNvPr id="15" name="Text Box 1">
          <a:extLst>
            <a:ext uri="{FF2B5EF4-FFF2-40B4-BE49-F238E27FC236}">
              <a16:creationId xmlns:a16="http://schemas.microsoft.com/office/drawing/2014/main" id="{CDDA08A9-BB05-4483-B5D3-8CFD42B2F589}"/>
            </a:ext>
          </a:extLst>
        </xdr:cNvPr>
        <xdr:cNvSpPr txBox="1">
          <a:spLocks noChangeArrowheads="1"/>
        </xdr:cNvSpPr>
      </xdr:nvSpPr>
      <xdr:spPr bwMode="auto">
        <a:xfrm>
          <a:off x="1914525" y="9305925"/>
          <a:ext cx="76200" cy="200025"/>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1930"/>
    <xdr:sp macro="" textlink="">
      <xdr:nvSpPr>
        <xdr:cNvPr id="16" name="Text Box 1">
          <a:extLst>
            <a:ext uri="{FF2B5EF4-FFF2-40B4-BE49-F238E27FC236}">
              <a16:creationId xmlns:a16="http://schemas.microsoft.com/office/drawing/2014/main" id="{83969993-6135-43A3-AEFA-6609DE3F0A3F}"/>
            </a:ext>
          </a:extLst>
        </xdr:cNvPr>
        <xdr:cNvSpPr txBox="1">
          <a:spLocks noChangeArrowheads="1"/>
        </xdr:cNvSpPr>
      </xdr:nvSpPr>
      <xdr:spPr bwMode="auto">
        <a:xfrm>
          <a:off x="1914525" y="9305925"/>
          <a:ext cx="76200" cy="201930"/>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0025"/>
    <xdr:sp macro="" textlink="">
      <xdr:nvSpPr>
        <xdr:cNvPr id="17" name="Text Box 1">
          <a:extLst>
            <a:ext uri="{FF2B5EF4-FFF2-40B4-BE49-F238E27FC236}">
              <a16:creationId xmlns:a16="http://schemas.microsoft.com/office/drawing/2014/main" id="{0E1E9903-692B-4F2D-94B3-C3F327CD6981}"/>
            </a:ext>
          </a:extLst>
        </xdr:cNvPr>
        <xdr:cNvSpPr txBox="1">
          <a:spLocks noChangeArrowheads="1"/>
        </xdr:cNvSpPr>
      </xdr:nvSpPr>
      <xdr:spPr bwMode="auto">
        <a:xfrm>
          <a:off x="1914525" y="9305925"/>
          <a:ext cx="76200" cy="200025"/>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1930"/>
    <xdr:sp macro="" textlink="">
      <xdr:nvSpPr>
        <xdr:cNvPr id="18" name="Text Box 1">
          <a:extLst>
            <a:ext uri="{FF2B5EF4-FFF2-40B4-BE49-F238E27FC236}">
              <a16:creationId xmlns:a16="http://schemas.microsoft.com/office/drawing/2014/main" id="{848D7CAD-2FFA-441C-B4B4-95C4930D7015}"/>
            </a:ext>
          </a:extLst>
        </xdr:cNvPr>
        <xdr:cNvSpPr txBox="1">
          <a:spLocks noChangeArrowheads="1"/>
        </xdr:cNvSpPr>
      </xdr:nvSpPr>
      <xdr:spPr bwMode="auto">
        <a:xfrm>
          <a:off x="1914525" y="9305925"/>
          <a:ext cx="76200" cy="201930"/>
        </a:xfrm>
        <a:prstGeom prst="rect">
          <a:avLst/>
        </a:prstGeom>
        <a:noFill/>
        <a:ln w="9525">
          <a:noFill/>
          <a:miter lim="800000"/>
          <a:headEnd/>
          <a:tailEnd/>
        </a:ln>
      </xdr:spPr>
    </xdr:sp>
    <xdr:clientData/>
  </xdr:oneCellAnchor>
  <xdr:oneCellAnchor>
    <xdr:from>
      <xdr:col>1</xdr:col>
      <xdr:colOff>1333500</xdr:colOff>
      <xdr:row>16</xdr:row>
      <xdr:rowOff>0</xdr:rowOff>
    </xdr:from>
    <xdr:ext cx="76200" cy="200025"/>
    <xdr:sp macro="" textlink="">
      <xdr:nvSpPr>
        <xdr:cNvPr id="19" name="Text Box 1">
          <a:extLst>
            <a:ext uri="{FF2B5EF4-FFF2-40B4-BE49-F238E27FC236}">
              <a16:creationId xmlns:a16="http://schemas.microsoft.com/office/drawing/2014/main" id="{2C88F052-65F9-4D36-A1FC-CB66B20ABB4C}"/>
            </a:ext>
          </a:extLst>
        </xdr:cNvPr>
        <xdr:cNvSpPr txBox="1">
          <a:spLocks noChangeArrowheads="1"/>
        </xdr:cNvSpPr>
      </xdr:nvSpPr>
      <xdr:spPr bwMode="auto">
        <a:xfrm>
          <a:off x="1914525" y="9305925"/>
          <a:ext cx="76200" cy="2000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N18"/>
  <sheetViews>
    <sheetView tabSelected="1" topLeftCell="A3" zoomScaleNormal="100" zoomScaleSheetLayoutView="50" workbookViewId="0">
      <selection activeCell="L13" sqref="L13"/>
    </sheetView>
  </sheetViews>
  <sheetFormatPr defaultColWidth="9.140625" defaultRowHeight="21" x14ac:dyDescent="0.35"/>
  <cols>
    <col min="1" max="1" width="8.7109375" style="1" customWidth="1"/>
    <col min="2" max="2" width="70.7109375" style="17" customWidth="1"/>
    <col min="3" max="4" width="11.42578125" style="1" customWidth="1"/>
    <col min="5" max="5" width="33.42578125" style="1" bestFit="1" customWidth="1"/>
    <col min="6" max="6" width="12" style="1" bestFit="1" customWidth="1"/>
    <col min="7" max="14" width="11.42578125" style="1" customWidth="1"/>
    <col min="15" max="16384" width="9.140625" style="6"/>
  </cols>
  <sheetData>
    <row r="2" spans="1:14" s="4" customFormat="1" ht="20.100000000000001" customHeight="1" x14ac:dyDescent="0.25">
      <c r="A2" s="1"/>
      <c r="B2" s="2" t="s">
        <v>0</v>
      </c>
      <c r="C2" s="3" t="s">
        <v>1</v>
      </c>
      <c r="D2" s="1"/>
      <c r="E2" s="1"/>
      <c r="F2" s="1"/>
      <c r="G2" s="1"/>
      <c r="H2" s="1"/>
      <c r="I2" s="1"/>
      <c r="J2" s="1"/>
      <c r="K2" s="1"/>
      <c r="L2" s="1"/>
      <c r="M2" s="1"/>
      <c r="N2" s="1"/>
    </row>
    <row r="3" spans="1:14" s="4" customFormat="1" ht="20.100000000000001" customHeight="1" x14ac:dyDescent="0.25">
      <c r="A3" s="1"/>
      <c r="B3" s="2" t="s">
        <v>2</v>
      </c>
      <c r="C3" s="3"/>
      <c r="D3" s="1"/>
      <c r="E3" s="1"/>
      <c r="F3" s="1"/>
      <c r="G3" s="1"/>
      <c r="H3" s="1"/>
      <c r="I3" s="1"/>
      <c r="J3" s="1"/>
      <c r="K3" s="1"/>
      <c r="L3" s="1"/>
      <c r="M3" s="1"/>
      <c r="N3" s="1"/>
    </row>
    <row r="4" spans="1:14" s="4" customFormat="1" ht="20.100000000000001" customHeight="1" x14ac:dyDescent="0.25">
      <c r="A4" s="1"/>
      <c r="B4" s="2" t="s">
        <v>3</v>
      </c>
      <c r="C4" s="3"/>
      <c r="D4" s="1"/>
      <c r="E4" s="1"/>
      <c r="F4" s="1"/>
      <c r="G4" s="1"/>
      <c r="H4" s="1"/>
      <c r="I4" s="1"/>
      <c r="J4" s="1"/>
      <c r="K4" s="1"/>
      <c r="L4" s="1"/>
      <c r="M4" s="1"/>
      <c r="N4" s="1"/>
    </row>
    <row r="5" spans="1:14" s="4" customFormat="1" ht="20.100000000000001" customHeight="1" x14ac:dyDescent="0.25">
      <c r="A5" s="1"/>
      <c r="B5" s="5" t="s">
        <v>4</v>
      </c>
      <c r="C5" s="3"/>
      <c r="D5" s="1"/>
      <c r="E5" s="1"/>
      <c r="F5" s="1"/>
      <c r="G5" s="1"/>
      <c r="H5" s="1"/>
      <c r="I5" s="1"/>
      <c r="J5" s="1"/>
      <c r="K5" s="1"/>
      <c r="L5" s="1"/>
      <c r="M5" s="1"/>
      <c r="N5" s="1"/>
    </row>
    <row r="6" spans="1:14" ht="41.25" customHeight="1" x14ac:dyDescent="0.35">
      <c r="A6" s="26" t="s">
        <v>5</v>
      </c>
      <c r="B6" s="26"/>
      <c r="C6" s="26"/>
      <c r="D6" s="26"/>
      <c r="E6" s="26"/>
      <c r="F6" s="26"/>
      <c r="G6" s="26"/>
      <c r="H6" s="26"/>
      <c r="I6" s="26"/>
      <c r="J6" s="26"/>
      <c r="K6" s="26"/>
      <c r="L6" s="26"/>
      <c r="M6" s="26"/>
      <c r="N6" s="26"/>
    </row>
    <row r="7" spans="1:14" x14ac:dyDescent="0.35">
      <c r="A7" s="7"/>
      <c r="B7" s="8"/>
      <c r="C7" s="7"/>
      <c r="D7" s="7"/>
      <c r="E7" s="7"/>
      <c r="F7" s="7"/>
      <c r="G7" s="7"/>
    </row>
    <row r="8" spans="1:14" ht="80.099999999999994" customHeight="1" x14ac:dyDescent="0.35">
      <c r="A8" s="9" t="s">
        <v>6</v>
      </c>
      <c r="B8" s="9" t="s">
        <v>7</v>
      </c>
      <c r="C8" s="9" t="s">
        <v>8</v>
      </c>
      <c r="D8" s="9" t="s">
        <v>9</v>
      </c>
      <c r="E8" s="9" t="s">
        <v>10</v>
      </c>
      <c r="F8" s="9" t="s">
        <v>11</v>
      </c>
      <c r="G8" s="9" t="s">
        <v>12</v>
      </c>
      <c r="H8" s="9" t="s">
        <v>13</v>
      </c>
      <c r="I8" s="9" t="s">
        <v>14</v>
      </c>
      <c r="J8" s="9" t="s">
        <v>15</v>
      </c>
      <c r="K8" s="9" t="s">
        <v>16</v>
      </c>
      <c r="L8" s="9" t="s">
        <v>17</v>
      </c>
      <c r="M8" s="9" t="s">
        <v>18</v>
      </c>
      <c r="N8" s="9" t="s">
        <v>19</v>
      </c>
    </row>
    <row r="9" spans="1:14" s="10" customFormat="1" ht="9.9499999999999993" customHeight="1" x14ac:dyDescent="0.3">
      <c r="A9" s="18">
        <v>1</v>
      </c>
      <c r="B9" s="19">
        <v>2</v>
      </c>
      <c r="C9" s="18">
        <v>3</v>
      </c>
      <c r="D9" s="18">
        <v>4</v>
      </c>
      <c r="E9" s="18">
        <v>5</v>
      </c>
      <c r="F9" s="20">
        <v>6</v>
      </c>
      <c r="G9" s="18">
        <v>7</v>
      </c>
      <c r="H9" s="18">
        <v>8</v>
      </c>
      <c r="I9" s="18">
        <v>9</v>
      </c>
      <c r="J9" s="18">
        <v>10</v>
      </c>
      <c r="K9" s="21">
        <v>11</v>
      </c>
      <c r="L9" s="18" t="s">
        <v>28</v>
      </c>
      <c r="M9" s="18">
        <v>13</v>
      </c>
      <c r="N9" s="18" t="s">
        <v>29</v>
      </c>
    </row>
    <row r="10" spans="1:14" ht="55.5" customHeight="1" x14ac:dyDescent="0.35">
      <c r="A10" s="11"/>
      <c r="B10" s="12" t="s">
        <v>20</v>
      </c>
      <c r="C10" s="11"/>
      <c r="D10" s="11"/>
      <c r="E10" s="11"/>
      <c r="F10" s="11"/>
      <c r="G10" s="11"/>
      <c r="H10" s="11"/>
      <c r="I10" s="11"/>
      <c r="J10" s="11"/>
      <c r="K10" s="11"/>
      <c r="L10" s="11"/>
      <c r="M10" s="11"/>
      <c r="N10" s="11"/>
    </row>
    <row r="11" spans="1:14" s="23" customFormat="1" ht="30" customHeight="1" x14ac:dyDescent="0.25">
      <c r="A11" s="22">
        <v>1</v>
      </c>
      <c r="B11" s="24" t="s">
        <v>21</v>
      </c>
      <c r="C11" s="14" t="s">
        <v>22</v>
      </c>
      <c r="D11" s="13">
        <v>1920</v>
      </c>
      <c r="E11" s="13" t="s">
        <v>31</v>
      </c>
      <c r="F11" s="31">
        <v>9040820190</v>
      </c>
      <c r="G11" s="13" t="s">
        <v>32</v>
      </c>
      <c r="H11" s="14">
        <v>47.21</v>
      </c>
      <c r="I11" s="14">
        <v>25</v>
      </c>
      <c r="J11" s="15">
        <f>H11*0.25</f>
        <v>11.8025</v>
      </c>
      <c r="K11" s="15">
        <f>J11+H11</f>
        <v>59.012500000000003</v>
      </c>
      <c r="L11" s="15">
        <f>H11*D11</f>
        <v>90643.199999999997</v>
      </c>
      <c r="M11" s="15">
        <f>L11*0.25</f>
        <v>22660.799999999999</v>
      </c>
      <c r="N11" s="15">
        <f>M11+L11</f>
        <v>113304</v>
      </c>
    </row>
    <row r="12" spans="1:14" s="23" customFormat="1" ht="30" customHeight="1" x14ac:dyDescent="0.25">
      <c r="A12" s="22">
        <v>2</v>
      </c>
      <c r="B12" s="24" t="s">
        <v>23</v>
      </c>
      <c r="C12" s="14" t="s">
        <v>22</v>
      </c>
      <c r="D12" s="13">
        <v>768</v>
      </c>
      <c r="E12" s="13" t="s">
        <v>31</v>
      </c>
      <c r="F12" s="31">
        <v>9040765190</v>
      </c>
      <c r="G12" s="13" t="s">
        <v>32</v>
      </c>
      <c r="H12" s="14">
        <v>47.21</v>
      </c>
      <c r="I12" s="14">
        <v>25</v>
      </c>
      <c r="J12" s="15">
        <f t="shared" ref="J12:J14" si="0">H12*0.25</f>
        <v>11.8025</v>
      </c>
      <c r="K12" s="15">
        <f t="shared" ref="K12:K14" si="1">J12+H12</f>
        <v>59.012500000000003</v>
      </c>
      <c r="L12" s="15">
        <f t="shared" ref="L12:L14" si="2">H12*D12</f>
        <v>36257.279999999999</v>
      </c>
      <c r="M12" s="15">
        <f t="shared" ref="M12:M14" si="3">L12*0.25</f>
        <v>9064.32</v>
      </c>
      <c r="N12" s="15">
        <f t="shared" ref="N12:N14" si="4">M12+L12</f>
        <v>45321.599999999999</v>
      </c>
    </row>
    <row r="13" spans="1:14" s="23" customFormat="1" ht="30" customHeight="1" x14ac:dyDescent="0.25">
      <c r="A13" s="22">
        <v>3</v>
      </c>
      <c r="B13" s="24" t="s">
        <v>24</v>
      </c>
      <c r="C13" s="14" t="s">
        <v>22</v>
      </c>
      <c r="D13" s="13">
        <v>1920</v>
      </c>
      <c r="E13" s="13" t="s">
        <v>31</v>
      </c>
      <c r="F13" s="31">
        <v>9040803190</v>
      </c>
      <c r="G13" s="13" t="s">
        <v>32</v>
      </c>
      <c r="H13" s="14">
        <v>47.21</v>
      </c>
      <c r="I13" s="14">
        <v>25</v>
      </c>
      <c r="J13" s="15">
        <f t="shared" si="0"/>
        <v>11.8025</v>
      </c>
      <c r="K13" s="15">
        <f t="shared" si="1"/>
        <v>59.012500000000003</v>
      </c>
      <c r="L13" s="15">
        <f t="shared" si="2"/>
        <v>90643.199999999997</v>
      </c>
      <c r="M13" s="15">
        <f t="shared" si="3"/>
        <v>22660.799999999999</v>
      </c>
      <c r="N13" s="15">
        <f t="shared" si="4"/>
        <v>113304</v>
      </c>
    </row>
    <row r="14" spans="1:14" s="23" customFormat="1" ht="30" customHeight="1" x14ac:dyDescent="0.25">
      <c r="A14" s="22">
        <v>4</v>
      </c>
      <c r="B14" s="24" t="s">
        <v>25</v>
      </c>
      <c r="C14" s="14" t="s">
        <v>22</v>
      </c>
      <c r="D14" s="13">
        <v>2304</v>
      </c>
      <c r="E14" s="13" t="s">
        <v>31</v>
      </c>
      <c r="F14" s="31">
        <v>9040897190</v>
      </c>
      <c r="G14" s="13" t="s">
        <v>32</v>
      </c>
      <c r="H14" s="14">
        <v>42.69</v>
      </c>
      <c r="I14" s="14">
        <v>25</v>
      </c>
      <c r="J14" s="15">
        <f t="shared" si="0"/>
        <v>10.672499999999999</v>
      </c>
      <c r="K14" s="15">
        <f t="shared" si="1"/>
        <v>53.362499999999997</v>
      </c>
      <c r="L14" s="15">
        <f t="shared" si="2"/>
        <v>98357.759999999995</v>
      </c>
      <c r="M14" s="15">
        <f t="shared" si="3"/>
        <v>24589.439999999999</v>
      </c>
      <c r="N14" s="15">
        <f t="shared" si="4"/>
        <v>122947.2</v>
      </c>
    </row>
    <row r="15" spans="1:14" ht="30" customHeight="1" x14ac:dyDescent="0.35">
      <c r="A15" s="16"/>
      <c r="B15" s="27" t="s">
        <v>26</v>
      </c>
      <c r="C15" s="28"/>
      <c r="D15" s="28"/>
      <c r="E15" s="28"/>
      <c r="F15" s="28"/>
      <c r="G15" s="28"/>
      <c r="H15" s="28"/>
      <c r="I15" s="28"/>
      <c r="J15" s="28"/>
      <c r="K15" s="28"/>
      <c r="L15" s="29"/>
      <c r="M15" s="32">
        <f>SUM(L11:L14)</f>
        <v>315901.44</v>
      </c>
      <c r="N15" s="30"/>
    </row>
    <row r="16" spans="1:14" ht="30" customHeight="1" x14ac:dyDescent="0.35">
      <c r="A16" s="16"/>
      <c r="B16" s="27" t="s">
        <v>27</v>
      </c>
      <c r="C16" s="28"/>
      <c r="D16" s="28"/>
      <c r="E16" s="28"/>
      <c r="F16" s="28"/>
      <c r="G16" s="28"/>
      <c r="H16" s="28"/>
      <c r="I16" s="28"/>
      <c r="J16" s="28"/>
      <c r="K16" s="28"/>
      <c r="L16" s="29"/>
      <c r="M16" s="32">
        <f>SUM(N11:N14)</f>
        <v>394876.8</v>
      </c>
      <c r="N16" s="30"/>
    </row>
    <row r="18" spans="2:2" ht="196.5" x14ac:dyDescent="0.35">
      <c r="B18" s="25" t="s">
        <v>30</v>
      </c>
    </row>
  </sheetData>
  <protectedRanges>
    <protectedRange sqref="F9" name="Range1_2_2_1"/>
  </protectedRanges>
  <mergeCells count="5">
    <mergeCell ref="A6:N6"/>
    <mergeCell ref="B15:L15"/>
    <mergeCell ref="M15:N15"/>
    <mergeCell ref="B16:L16"/>
    <mergeCell ref="M16:N16"/>
  </mergeCells>
  <pageMargins left="0.7" right="0.7" top="0.75" bottom="0.75" header="0.3" footer="0.3"/>
  <pageSetup paperSize="9" scale="29" orientation="landscape" r:id="rId1"/>
  <colBreaks count="1" manualBreakCount="1">
    <brk id="14" min="1" max="3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TROŠKOVNIK Grupa 60</vt:lpstr>
      <vt:lpstr>'TROŠKOVNIK Grupa 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Kristijana Kris</dc:creator>
  <cp:lastModifiedBy>Juric, Ante {DEES~Zagreb}</cp:lastModifiedBy>
  <dcterms:created xsi:type="dcterms:W3CDTF">2023-06-27T18:14:50Z</dcterms:created>
  <dcterms:modified xsi:type="dcterms:W3CDTF">2023-09-22T11:16:44Z</dcterms:modified>
</cp:coreProperties>
</file>