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edica1-my.sharepoint.com/personal/marina_svacov_bmgrp_hr/Documents/Files from H-Drive/IN-VITRO/MINISTARSTVO  ZAJEDNIČKA NABAVA/HZJZ -REAGENSI TESTOVI ZA MIKROBIOLOGIJU/ELEKTRONSKI PREDANA PONUDA/GRUPA 61/"/>
    </mc:Choice>
  </mc:AlternateContent>
  <xr:revisionPtr revIDLastSave="0" documentId="8_{4A73EEE9-55E1-4412-AC49-843A02ACCF2D}" xr6:coauthVersionLast="47" xr6:coauthVersionMax="47" xr10:uidLastSave="{00000000-0000-0000-0000-000000000000}"/>
  <bookViews>
    <workbookView xWindow="-108" yWindow="-108" windowWidth="30936" windowHeight="16896" xr2:uid="{2B3C64B3-3F03-4416-AB53-564E12690095}"/>
  </bookViews>
  <sheets>
    <sheet name="TROŠKOVNIK Grupa 61" sheetId="1" r:id="rId1"/>
  </sheets>
  <definedNames>
    <definedName name="_xlnm.Print_Area" localSheetId="0">'TROŠKOVNIK Grupa 61'!$A$2:$N$16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5" i="1"/>
  <c r="N12" i="1"/>
  <c r="N13" i="1"/>
  <c r="N14" i="1"/>
  <c r="N11" i="1"/>
  <c r="M12" i="1"/>
  <c r="M13" i="1"/>
  <c r="M14" i="1"/>
  <c r="M11" i="1"/>
  <c r="L12" i="1"/>
  <c r="L13" i="1"/>
  <c r="L14" i="1"/>
  <c r="L11" i="1"/>
  <c r="J12" i="1"/>
  <c r="J13" i="1"/>
  <c r="J14" i="1"/>
  <c r="J11" i="1"/>
  <c r="K12" i="1"/>
  <c r="K13" i="1"/>
  <c r="K14" i="1"/>
  <c r="K11" i="1"/>
</calcChain>
</file>

<file path=xl/sharedStrings.xml><?xml version="1.0" encoding="utf-8"?>
<sst xmlns="http://schemas.openxmlformats.org/spreadsheetml/2006/main" count="45" uniqueCount="41">
  <si>
    <t>UKUPNO ZA GRUPU PREDMETA NABAVE 61 BROJKAMA S PDV-om:</t>
  </si>
  <si>
    <t>UKUPNO ZA GRUPU PREDMETA NABAVE 61 BROJKAMA BEZ PDV-a:</t>
  </si>
  <si>
    <t>kom</t>
  </si>
  <si>
    <t>Reakcijske tubice 25 mikrolitara za real-time PCR instrument TetraCore i SmartCycler</t>
  </si>
  <si>
    <t>test</t>
  </si>
  <si>
    <t>EuroBio Plex real-time PCR test za detekciju DNA Bordetela pertussis  u brisu ždrijela ili aspiratu nazofarinksa</t>
  </si>
  <si>
    <t>EuroBio plex real-time PCR test za detekciju HSV-1, HSV-2 i VZV DNA u brisu ždrijela ili aspiratu nazofarinksa</t>
  </si>
  <si>
    <t>Enterovirus ViroReal kit, PCR test za detekciju enterovirusne RNA i RNA rhinovirusa u brisu ždrijela ili nazofarnixa</t>
  </si>
  <si>
    <r>
      <t xml:space="preserve">GRUPA PREDMETA NABAVE 61: Reagensi i potrošni materijal za real-time PCR instrumente s nasumičnim pristupom TetraCore i SmartCycler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Ponuđeni proizvod mora biti kompatibilan sa uređajima </t>
    </r>
  </si>
  <si>
    <t>UKUPNA
CIJENA STAVKE S    PDV-om (EUR)</t>
  </si>
  <si>
    <t>UKUPAN IZNOS   PDV-a (EUR)</t>
  </si>
  <si>
    <t>UKUPNA
CIJENA STAVKE BEZ PDV-a (EUR)</t>
  </si>
  <si>
    <t>JEDINIČNA CIJENA  S PDV-om (EUR)</t>
  </si>
  <si>
    <t xml:space="preserve"> IZNOS   PDV-a (EUR)</t>
  </si>
  <si>
    <t>STOPA        PDV-a
(%)</t>
  </si>
  <si>
    <t>JEDINIČNA CIJENA  BEZ 
PDV-a (EUR)</t>
  </si>
  <si>
    <t>ORIGINALNO PAKIRANJE</t>
  </si>
  <si>
    <t>ŠIFRA/
KATALOŠKI BROJ PROIZVOĐAČA</t>
  </si>
  <si>
    <t>PROIZVOĐAČ- ZEMLJA PORIJEKLA</t>
  </si>
  <si>
    <t>OKVIRNA DVOGODIŠNJA KOLIČINA</t>
  </si>
  <si>
    <t>JEDINICA
MJERE</t>
  </si>
  <si>
    <t>NAZIV I OPIS PREDMETA NABAVE</t>
  </si>
  <si>
    <t>REDNI
BROJ</t>
  </si>
  <si>
    <t>TROŠKOVNIK - Grupa 61: Reagensi i potrošni materijal za real-time PCR instrumente s nasumičnim pristupom TetraCore i SmartCycler</t>
  </si>
  <si>
    <t>Evidencijski broj nabave: EVV-ZN 03/23</t>
  </si>
  <si>
    <t>REAGENSI, TESTOVI I POTROŠNI MATERIJAL ZA MIKROBIOLOGIJU</t>
  </si>
  <si>
    <t>ZAJEDNIČKA JAVNA NABAVA ZA POTREBE ZDRAVSTEVNIH USTANOVA REPUBLIKE HRVATSKE</t>
  </si>
  <si>
    <t xml:space="preserve">
</t>
  </si>
  <si>
    <t>HRVATSKI ZAVOD ZA JAVNO ZDRAVSTVO, Zagreb, Rockefellerova 7</t>
  </si>
  <si>
    <t>12=4*8</t>
  </si>
  <si>
    <t>14=12+13</t>
  </si>
  <si>
    <t>50 testova</t>
  </si>
  <si>
    <t>48 testova</t>
  </si>
  <si>
    <t>500 kom                                           1000 kom</t>
  </si>
  <si>
    <t>DHUV00353</t>
  </si>
  <si>
    <t>EBX-001-048</t>
  </si>
  <si>
    <t>EBX-011-048</t>
  </si>
  <si>
    <t>TC-5029-500                                  900-0022</t>
  </si>
  <si>
    <t>Ingenetix, Austrija</t>
  </si>
  <si>
    <t>Eurobio, Francuska</t>
  </si>
  <si>
    <t>Eurobio, Francuska / Cepheid,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</si>
</sst>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3" borderId="4" xfId="1" applyNumberFormat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 wrapText="1"/>
    </xf>
    <xf numFmtId="0" fontId="6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5" borderId="4" xfId="2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 applyProtection="1">
      <alignment horizontal="center" vertical="center" wrapText="1"/>
    </xf>
    <xf numFmtId="9" fontId="2" fillId="5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 2 10 2 4" xfId="2" xr:uid="{06EF4900-58B5-44E2-A74D-E47F5A3B4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1CB7D3-E4BB-4088-AE66-BD35B0737321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4E8B2EF-1F9D-42EC-AA28-ADDCEFC7FF45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C478D92-8F46-431F-918D-92DE1D69A1CD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C35CDDA-234A-487E-BE7F-819961A58A0C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C973C1A-B30B-4E12-971C-55FD12A91892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F6BB657-D948-4609-9253-813912034AC0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86AD603-015A-420A-911E-DBAF8DD1993D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DA86F82-6386-4339-9E05-824B021FFAD0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0CB80B9-70CC-4DEE-95D6-56B90BE94E2A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8C01BD8-6066-4DB1-987F-EA007FF8079A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9C44170-6A15-45A3-9425-7B5D2A320563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7A167DA-6E03-4D1A-89E3-F60CB5415A2D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BC94D9A-8406-447C-87DA-43D2E797DF2C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C1F49EA-3A5A-4080-839A-B4B31E6EE4BD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FDE6A05-6037-4C81-9D8E-0BB8312671CE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7943D35-D57A-4E8E-9BEB-2DC1DEEB2889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62938F0-9FDA-428B-B38D-A9E7B47B295F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16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14BE2F3-F97C-4090-B799-33EDC610D554}"/>
            </a:ext>
          </a:extLst>
        </xdr:cNvPr>
        <xdr:cNvSpPr txBox="1">
          <a:spLocks noChangeArrowheads="1"/>
        </xdr:cNvSpPr>
      </xdr:nvSpPr>
      <xdr:spPr bwMode="auto">
        <a:xfrm>
          <a:off x="1219200" y="304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AACB-EF76-4114-A544-EC4D69CDC365}">
  <sheetPr>
    <tabColor rgb="FF00B0F0"/>
  </sheetPr>
  <dimension ref="A2:N16"/>
  <sheetViews>
    <sheetView tabSelected="1" topLeftCell="A4" zoomScale="90" zoomScaleNormal="90" zoomScaleSheetLayoutView="50" workbookViewId="0">
      <selection activeCell="B15" sqref="B15:L15"/>
    </sheetView>
  </sheetViews>
  <sheetFormatPr defaultColWidth="9.109375" defaultRowHeight="21" x14ac:dyDescent="0.4"/>
  <cols>
    <col min="1" max="1" width="8.6640625" style="2" customWidth="1"/>
    <col min="2" max="2" width="70.6640625" style="3" customWidth="1"/>
    <col min="3" max="5" width="11.44140625" style="2" customWidth="1"/>
    <col min="6" max="6" width="12.21875" style="2" bestFit="1" customWidth="1"/>
    <col min="7" max="14" width="11.44140625" style="2" customWidth="1"/>
    <col min="15" max="16384" width="9.109375" style="1"/>
  </cols>
  <sheetData>
    <row r="2" spans="1:14" s="11" customFormat="1" ht="20.100000000000001" customHeight="1" x14ac:dyDescent="0.3">
      <c r="A2" s="2"/>
      <c r="B2" s="14" t="s">
        <v>28</v>
      </c>
      <c r="C2" s="12" t="s">
        <v>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1" customFormat="1" ht="20.100000000000001" customHeight="1" x14ac:dyDescent="0.3">
      <c r="A3" s="2"/>
      <c r="B3" s="14" t="s">
        <v>26</v>
      </c>
      <c r="C3" s="1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1" customFormat="1" ht="20.100000000000001" customHeight="1" x14ac:dyDescent="0.3">
      <c r="A4" s="2"/>
      <c r="B4" s="14" t="s">
        <v>25</v>
      </c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11" customFormat="1" ht="20.100000000000001" customHeight="1" x14ac:dyDescent="0.3">
      <c r="A5" s="2"/>
      <c r="B5" s="13" t="s">
        <v>24</v>
      </c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41.25" customHeight="1" x14ac:dyDescent="0.4">
      <c r="A6" s="27" t="s">
        <v>23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4">
      <c r="A7" s="9"/>
      <c r="B7" s="10"/>
      <c r="C7" s="9"/>
      <c r="D7" s="9"/>
      <c r="E7" s="9"/>
      <c r="F7" s="9"/>
      <c r="G7" s="9"/>
    </row>
    <row r="8" spans="1:14" ht="80.099999999999994" customHeight="1" x14ac:dyDescent="0.4">
      <c r="A8" s="8" t="s">
        <v>22</v>
      </c>
      <c r="B8" s="8" t="s">
        <v>21</v>
      </c>
      <c r="C8" s="8" t="s">
        <v>20</v>
      </c>
      <c r="D8" s="8" t="s">
        <v>19</v>
      </c>
      <c r="E8" s="8" t="s">
        <v>18</v>
      </c>
      <c r="F8" s="8" t="s">
        <v>17</v>
      </c>
      <c r="G8" s="8" t="s">
        <v>16</v>
      </c>
      <c r="H8" s="8" t="s">
        <v>15</v>
      </c>
      <c r="I8" s="8" t="s">
        <v>14</v>
      </c>
      <c r="J8" s="8" t="s">
        <v>13</v>
      </c>
      <c r="K8" s="8" t="s">
        <v>12</v>
      </c>
      <c r="L8" s="8" t="s">
        <v>11</v>
      </c>
      <c r="M8" s="8" t="s">
        <v>10</v>
      </c>
      <c r="N8" s="8" t="s">
        <v>9</v>
      </c>
    </row>
    <row r="9" spans="1:14" s="7" customFormat="1" ht="9.9" customHeight="1" x14ac:dyDescent="0.35">
      <c r="A9" s="15">
        <v>1</v>
      </c>
      <c r="B9" s="16">
        <v>2</v>
      </c>
      <c r="C9" s="15">
        <v>3</v>
      </c>
      <c r="D9" s="15">
        <v>4</v>
      </c>
      <c r="E9" s="15">
        <v>5</v>
      </c>
      <c r="F9" s="17">
        <v>6</v>
      </c>
      <c r="G9" s="15">
        <v>7</v>
      </c>
      <c r="H9" s="15">
        <v>8</v>
      </c>
      <c r="I9" s="15">
        <v>9</v>
      </c>
      <c r="J9" s="15">
        <v>10</v>
      </c>
      <c r="K9" s="18">
        <v>11</v>
      </c>
      <c r="L9" s="15" t="s">
        <v>29</v>
      </c>
      <c r="M9" s="15">
        <v>13</v>
      </c>
      <c r="N9" s="15" t="s">
        <v>30</v>
      </c>
    </row>
    <row r="10" spans="1:14" ht="59.25" customHeight="1" x14ac:dyDescent="0.4">
      <c r="A10" s="5"/>
      <c r="B10" s="6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9" customFormat="1" ht="30" customHeight="1" x14ac:dyDescent="0.3">
      <c r="A11" s="20">
        <v>1</v>
      </c>
      <c r="B11" s="21" t="s">
        <v>7</v>
      </c>
      <c r="C11" s="22" t="s">
        <v>4</v>
      </c>
      <c r="D11" s="23">
        <v>1200</v>
      </c>
      <c r="E11" s="25" t="s">
        <v>38</v>
      </c>
      <c r="F11" s="23" t="s">
        <v>34</v>
      </c>
      <c r="G11" s="23" t="s">
        <v>31</v>
      </c>
      <c r="H11" s="24">
        <v>16.7</v>
      </c>
      <c r="I11" s="26">
        <v>0.25</v>
      </c>
      <c r="J11" s="24">
        <f>H11*0.25</f>
        <v>4.1749999999999998</v>
      </c>
      <c r="K11" s="24">
        <f>H11*1.25</f>
        <v>20.875</v>
      </c>
      <c r="L11" s="24">
        <f>D11*H11</f>
        <v>20040</v>
      </c>
      <c r="M11" s="24">
        <f>L11*0.25</f>
        <v>5010</v>
      </c>
      <c r="N11" s="24">
        <f>L11+M11</f>
        <v>25050</v>
      </c>
    </row>
    <row r="12" spans="1:14" s="19" customFormat="1" ht="30" customHeight="1" x14ac:dyDescent="0.3">
      <c r="A12" s="20">
        <v>2</v>
      </c>
      <c r="B12" s="21" t="s">
        <v>6</v>
      </c>
      <c r="C12" s="22" t="s">
        <v>4</v>
      </c>
      <c r="D12" s="23">
        <v>960</v>
      </c>
      <c r="E12" s="25" t="s">
        <v>39</v>
      </c>
      <c r="F12" s="23" t="s">
        <v>36</v>
      </c>
      <c r="G12" s="23" t="s">
        <v>32</v>
      </c>
      <c r="H12" s="24">
        <v>18</v>
      </c>
      <c r="I12" s="26">
        <v>0.25</v>
      </c>
      <c r="J12" s="24">
        <f t="shared" ref="J12:J14" si="0">H12*0.25</f>
        <v>4.5</v>
      </c>
      <c r="K12" s="24">
        <f t="shared" ref="K12:K14" si="1">H12*1.25</f>
        <v>22.5</v>
      </c>
      <c r="L12" s="24">
        <f t="shared" ref="L12:L14" si="2">D12*H12</f>
        <v>17280</v>
      </c>
      <c r="M12" s="24">
        <f t="shared" ref="M12:M14" si="3">L12*0.25</f>
        <v>4320</v>
      </c>
      <c r="N12" s="24">
        <f t="shared" ref="N12:N14" si="4">L12+M12</f>
        <v>21600</v>
      </c>
    </row>
    <row r="13" spans="1:14" s="19" customFormat="1" ht="30" customHeight="1" x14ac:dyDescent="0.3">
      <c r="A13" s="20">
        <v>3</v>
      </c>
      <c r="B13" s="21" t="s">
        <v>5</v>
      </c>
      <c r="C13" s="22" t="s">
        <v>4</v>
      </c>
      <c r="D13" s="23">
        <v>576</v>
      </c>
      <c r="E13" s="25" t="s">
        <v>39</v>
      </c>
      <c r="F13" s="23" t="s">
        <v>35</v>
      </c>
      <c r="G13" s="23" t="s">
        <v>32</v>
      </c>
      <c r="H13" s="24">
        <v>15.95</v>
      </c>
      <c r="I13" s="26">
        <v>0.25</v>
      </c>
      <c r="J13" s="24">
        <f t="shared" si="0"/>
        <v>3.9874999999999998</v>
      </c>
      <c r="K13" s="24">
        <f t="shared" si="1"/>
        <v>19.9375</v>
      </c>
      <c r="L13" s="24">
        <f t="shared" si="2"/>
        <v>9187.1999999999989</v>
      </c>
      <c r="M13" s="24">
        <f t="shared" si="3"/>
        <v>2296.7999999999997</v>
      </c>
      <c r="N13" s="24">
        <f t="shared" si="4"/>
        <v>11483.999999999998</v>
      </c>
    </row>
    <row r="14" spans="1:14" s="19" customFormat="1" ht="57.6" x14ac:dyDescent="0.3">
      <c r="A14" s="20">
        <v>4</v>
      </c>
      <c r="B14" s="21" t="s">
        <v>3</v>
      </c>
      <c r="C14" s="22" t="s">
        <v>2</v>
      </c>
      <c r="D14" s="23">
        <v>5000</v>
      </c>
      <c r="E14" s="25" t="s">
        <v>40</v>
      </c>
      <c r="F14" s="25" t="s">
        <v>37</v>
      </c>
      <c r="G14" s="25" t="s">
        <v>33</v>
      </c>
      <c r="H14" s="24">
        <v>0.91</v>
      </c>
      <c r="I14" s="26">
        <v>0.25</v>
      </c>
      <c r="J14" s="24">
        <f t="shared" si="0"/>
        <v>0.22750000000000001</v>
      </c>
      <c r="K14" s="24">
        <f t="shared" si="1"/>
        <v>1.1375</v>
      </c>
      <c r="L14" s="24">
        <f t="shared" si="2"/>
        <v>4550</v>
      </c>
      <c r="M14" s="24">
        <f t="shared" si="3"/>
        <v>1137.5</v>
      </c>
      <c r="N14" s="24">
        <f t="shared" si="4"/>
        <v>5687.5</v>
      </c>
    </row>
    <row r="15" spans="1:14" ht="30" customHeight="1" x14ac:dyDescent="0.4">
      <c r="A15" s="4"/>
      <c r="B15" s="28" t="s">
        <v>1</v>
      </c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31">
        <f>SUM(L11:L14)</f>
        <v>51057.2</v>
      </c>
      <c r="N15" s="32"/>
    </row>
    <row r="16" spans="1:14" ht="30" customHeight="1" x14ac:dyDescent="0.4">
      <c r="A16" s="4"/>
      <c r="B16" s="28" t="s"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30"/>
      <c r="M16" s="31">
        <f>SUM(N11:N14)</f>
        <v>63821.5</v>
      </c>
      <c r="N16" s="32"/>
    </row>
  </sheetData>
  <protectedRanges>
    <protectedRange sqref="F9" name="Range1_2_2_1"/>
  </protectedRanges>
  <mergeCells count="5">
    <mergeCell ref="A6:N6"/>
    <mergeCell ref="B15:L15"/>
    <mergeCell ref="M15:N15"/>
    <mergeCell ref="B16:L16"/>
    <mergeCell ref="M16:N16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61</vt:lpstr>
      <vt:lpstr>'TROŠKOVNIK Grupa 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Svacov Marina</cp:lastModifiedBy>
  <dcterms:created xsi:type="dcterms:W3CDTF">2023-06-27T18:12:58Z</dcterms:created>
  <dcterms:modified xsi:type="dcterms:W3CDTF">2023-09-28T06:36:18Z</dcterms:modified>
</cp:coreProperties>
</file>