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hared drives\Tenders\TENDERI 2023\NACIONALNI TENDERI\HZJZ_Reag, testovi i ostali potr.mat. za mikro za zd.ustanove u RH\Upload ponuda\"/>
    </mc:Choice>
  </mc:AlternateContent>
  <bookViews>
    <workbookView xWindow="-120" yWindow="-120" windowWidth="29040" windowHeight="15840"/>
  </bookViews>
  <sheets>
    <sheet name="TROŠKOVNIK Grupa 62" sheetId="1" r:id="rId1"/>
  </sheets>
  <definedNames>
    <definedName name="_xlnm.Print_Area" localSheetId="0">'TROŠKOVNIK Grupa 62'!$A$2:$N$19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 l="1"/>
  <c r="M18" i="1"/>
  <c r="J12" i="1"/>
  <c r="K12" i="1"/>
  <c r="L12" i="1"/>
  <c r="M12" i="1"/>
  <c r="N12" i="1"/>
  <c r="J13" i="1"/>
  <c r="K13" i="1"/>
  <c r="L13" i="1"/>
  <c r="M13" i="1" s="1"/>
  <c r="N13" i="1" s="1"/>
  <c r="J14" i="1"/>
  <c r="K14" i="1"/>
  <c r="L14" i="1"/>
  <c r="M14" i="1"/>
  <c r="N14" i="1"/>
  <c r="J15" i="1"/>
  <c r="K15" i="1" s="1"/>
  <c r="L15" i="1"/>
  <c r="M15" i="1" s="1"/>
  <c r="N15" i="1" s="1"/>
  <c r="J16" i="1"/>
  <c r="K16" i="1"/>
  <c r="L16" i="1"/>
  <c r="M16" i="1"/>
  <c r="N16" i="1" s="1"/>
  <c r="J17" i="1"/>
  <c r="K17" i="1" s="1"/>
  <c r="L17" i="1"/>
  <c r="M17" i="1"/>
  <c r="N17" i="1"/>
  <c r="N11" i="1"/>
  <c r="M11" i="1"/>
  <c r="L11" i="1"/>
  <c r="K11" i="1"/>
  <c r="J11" i="1"/>
</calcChain>
</file>

<file path=xl/sharedStrings.xml><?xml version="1.0" encoding="utf-8"?>
<sst xmlns="http://schemas.openxmlformats.org/spreadsheetml/2006/main" count="54" uniqueCount="40">
  <si>
    <t>UKUPNO ZA GRUPU PREDMETA NABAVE 62 BROJKAMA S PDV-om:</t>
  </si>
  <si>
    <t>UKUPNO ZA GRUPU PREDMETA NABAVE 62 BROJKAMA BEZ PDV-a:</t>
  </si>
  <si>
    <t>pak</t>
  </si>
  <si>
    <t>LC FS DNA Master Hy.Pb., 96 react.</t>
  </si>
  <si>
    <t>AD-plate 0.3ml</t>
  </si>
  <si>
    <t>test</t>
  </si>
  <si>
    <t>Reagensi za automatiziranu ekstrakciju, amplifikaciju i detekciju DNA VZV PCR metodom u stvarnom vremenu u uzorcima pune krvi, plazme i likvora</t>
  </si>
  <si>
    <t>Reagensi za automatiziranu ekstrakciju, amplifikaciju i detekciju DNA HHV-6 PCR metodom u stvarnom vremenu u uzorcima pune krvi ili likvora</t>
  </si>
  <si>
    <t>Reagensi za automatiziranu ekstrakciju, amplifikaciju i detekciju DNA HSV tip 1 I HSV tip 2 PCR metodom u stvarnom vremenu u uzorcima pune krvi, plazme i likvora</t>
  </si>
  <si>
    <t>Reagensi za automatiziranu ekstrakciju, amplifikaciju i detekciju Pneumocystis jiroveci PCR metodom u stvarnom vremenu u uzorcima BAL-a i sputuma</t>
  </si>
  <si>
    <t>Reagensi za automatiziranu ekstrakciju, amplifikaciju i detekciju Polyoma virusa PCR metodom u stvarnom vremenu u uzorcima urina, plazme,te likvora za JCV</t>
  </si>
  <si>
    <r>
      <t xml:space="preserve">GRUPA PREDMETA NABAVE 62: POTROŠNI MATERIJAL ZA ANALIZATOR COBAS  z480 
</t>
    </r>
    <r>
      <rPr>
        <sz val="11"/>
        <rFont val="Calibri"/>
        <family val="2"/>
        <scheme val="minor"/>
      </rPr>
      <t xml:space="preserve">VAŽNO: </t>
    </r>
    <r>
      <rPr>
        <b/>
        <sz val="11"/>
        <rFont val="Calibri"/>
        <family val="2"/>
        <scheme val="minor"/>
      </rPr>
      <t>Ponuđeni proizvod mora biti kompatibilan sa uređajem  cobas z480.</t>
    </r>
  </si>
  <si>
    <t>UKUPNA
CIJENA STAVKE S    PDV-om (EUR)</t>
  </si>
  <si>
    <t>UKUPAN IZNOS   PDV-a (EUR)</t>
  </si>
  <si>
    <t>UKUPNA
CIJENA STAVKE BEZ PDV-a (EUR)</t>
  </si>
  <si>
    <t>JEDINIČNA CIJENA  S PDV-om (EUR)</t>
  </si>
  <si>
    <t xml:space="preserve"> IZNOS   PDV-a (EUR)</t>
  </si>
  <si>
    <t>STOPA        PDV-a
(%)</t>
  </si>
  <si>
    <t>JEDINIČNA CIJENA  BEZ 
PDV-a (EUR)</t>
  </si>
  <si>
    <t>ORIGINALNO PAKIRANJE</t>
  </si>
  <si>
    <t>ŠIFRA/
KATALOŠKI BROJ PROIZVOĐAČA</t>
  </si>
  <si>
    <t>PROIZVOĐAČ- ZEMLJA PORIJEKLA</t>
  </si>
  <si>
    <t>OKVIRNA DVOGODIŠNJA KOLIČINA</t>
  </si>
  <si>
    <t>JEDINICA
MJERE</t>
  </si>
  <si>
    <t>NAZIV I OPIS PREDMETA NABAVE</t>
  </si>
  <si>
    <t>REDNI
BROJ</t>
  </si>
  <si>
    <t>Evidencijski broj nabave: EVV-ZN 03/23</t>
  </si>
  <si>
    <t>REAGENSI, TESTOVI I POTROŠNI MATERIJAL ZA MIKROBIOLOGIJU</t>
  </si>
  <si>
    <t>ZAJEDNIČKA JAVNA NABAVA ZA POTREBE ZDRAVSTEVNIH USTANOVA REPUBLIKE HRVATSKE</t>
  </si>
  <si>
    <t xml:space="preserve">
</t>
  </si>
  <si>
    <t>HRVATSKI ZAVOD ZA JAVNO ZDRAVSTVO, Zagreb, Rockefellerova 7</t>
  </si>
  <si>
    <t>12=4*8</t>
  </si>
  <si>
    <t>14=12+13</t>
  </si>
  <si>
    <t>Napomena: Uređaj se traži na korištenje za vrijeme trajanja okvirnog sporazuma, odnosno do završetka sljedećeg postupka javne nabave za isti predmet nabave
Ponuditelj je dužan osigurati kompletan servis uređaja, neprekidno napajanje, povezivanje sa LIS-om, te sve druge robe/usluge koje su potrebne za kontinuiran i nesmetan rad uređaja.</t>
  </si>
  <si>
    <t>TROŠKOVNIK - Izmjena  GRUPA 62: POTROŠNI MATERIJAL ZA ANALIZATOR COBAS  z480</t>
  </si>
  <si>
    <t>Tib Molbiol Syntheselabor GmbH - Njemačka</t>
  </si>
  <si>
    <t>96 T</t>
  </si>
  <si>
    <t>Roche Molecular Systems, Inc. - SAD</t>
  </si>
  <si>
    <t>50 KOM</t>
  </si>
  <si>
    <t>Roche Diagnostics GmbH - Njemačka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</si>
</sst>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9" x14ac:knownFonts="1">
    <font>
      <sz val="11"/>
      <color theme="1"/>
      <name val="Calibri"/>
      <family val="2"/>
      <scheme val="minor"/>
    </font>
    <font>
      <sz val="16"/>
      <name val="Calibri"/>
      <family val="2"/>
      <charset val="238"/>
      <scheme val="minor"/>
    </font>
    <font>
      <sz val="11"/>
      <name val="Calibri"/>
      <family val="2"/>
      <scheme val="minor"/>
    </font>
    <font>
      <b/>
      <sz val="11"/>
      <name val="Calibri"/>
      <family val="2"/>
      <scheme val="minor"/>
    </font>
    <font>
      <i/>
      <sz val="11"/>
      <color rgb="FF7F7F7F"/>
      <name val="Calibri"/>
      <family val="2"/>
      <charset val="238"/>
      <scheme val="minor"/>
    </font>
    <font>
      <sz val="11"/>
      <color rgb="FF000000"/>
      <name val="Calibri"/>
      <family val="2"/>
      <scheme val="minor"/>
    </font>
    <font>
      <b/>
      <i/>
      <sz val="14"/>
      <name val="Calibri"/>
      <family val="2"/>
      <charset val="238"/>
      <scheme val="minor"/>
    </font>
    <font>
      <b/>
      <i/>
      <sz val="9"/>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22"/>
      </patternFill>
    </fill>
  </fills>
  <borders count="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wrapText="1"/>
    </xf>
    <xf numFmtId="0" fontId="3" fillId="2" borderId="4" xfId="0" applyFont="1" applyFill="1" applyBorder="1" applyAlignment="1">
      <alignment horizontal="center" vertical="center"/>
    </xf>
    <xf numFmtId="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1" applyFont="1" applyFill="1" applyBorder="1" applyAlignment="1" applyProtection="1">
      <alignment horizontal="center" vertical="center"/>
    </xf>
    <xf numFmtId="0" fontId="5" fillId="0" borderId="4" xfId="0" applyFont="1" applyBorder="1" applyAlignment="1">
      <alignment vertical="center"/>
    </xf>
    <xf numFmtId="0" fontId="2" fillId="3" borderId="4" xfId="1" applyNumberFormat="1" applyFont="1" applyFill="1" applyBorder="1" applyAlignment="1" applyProtection="1">
      <alignment horizontal="center" vertical="center"/>
    </xf>
    <xf numFmtId="0" fontId="3" fillId="3" borderId="4" xfId="1" applyFont="1" applyFill="1" applyBorder="1" applyAlignment="1" applyProtection="1">
      <alignment horizontal="center" vertical="center" wrapText="1"/>
    </xf>
    <xf numFmtId="0" fontId="6" fillId="0" borderId="0" xfId="0" applyFont="1"/>
    <xf numFmtId="0" fontId="3" fillId="3" borderId="4"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vertical="top" wrapText="1"/>
      <protection locked="0"/>
    </xf>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7" fillId="0" borderId="0" xfId="0" applyFont="1"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8" fillId="0" borderId="0" xfId="0" applyFont="1" applyAlignment="1">
      <alignment wrapText="1"/>
    </xf>
    <xf numFmtId="1" fontId="3" fillId="0" borderId="0" xfId="0" applyNumberFormat="1" applyFont="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xf>
    <xf numFmtId="164" fontId="2" fillId="0" borderId="4" xfId="1" applyNumberFormat="1" applyFont="1" applyFill="1" applyBorder="1" applyAlignment="1" applyProtection="1">
      <alignment horizontal="center" vertical="center"/>
    </xf>
    <xf numFmtId="4" fontId="3" fillId="2" borderId="2" xfId="0" applyNumberFormat="1" applyFont="1" applyFill="1" applyBorder="1" applyAlignment="1">
      <alignment horizontal="center" vertical="center"/>
    </xf>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1333500</xdr:colOff>
      <xdr:row>19</xdr:row>
      <xdr:rowOff>0</xdr:rowOff>
    </xdr:from>
    <xdr:ext cx="76200" cy="201930"/>
    <xdr:sp macro="" textlink="">
      <xdr:nvSpPr>
        <xdr:cNvPr id="2" name="Text Box 1">
          <a:extLst>
            <a:ext uri="{FF2B5EF4-FFF2-40B4-BE49-F238E27FC236}">
              <a16:creationId xmlns:a16="http://schemas.microsoft.com/office/drawing/2014/main" id="{B0E871A1-2AA9-407C-AE66-996CE642F84C}"/>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3" name="Text Box 1">
          <a:extLst>
            <a:ext uri="{FF2B5EF4-FFF2-40B4-BE49-F238E27FC236}">
              <a16:creationId xmlns:a16="http://schemas.microsoft.com/office/drawing/2014/main" id="{A88F5F49-47EF-479E-BC76-FA04C27B98BD}"/>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4" name="Text Box 1">
          <a:extLst>
            <a:ext uri="{FF2B5EF4-FFF2-40B4-BE49-F238E27FC236}">
              <a16:creationId xmlns:a16="http://schemas.microsoft.com/office/drawing/2014/main" id="{CF0F1BAB-8B13-4D33-93F9-A59DA354B8AE}"/>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5" name="Text Box 1">
          <a:extLst>
            <a:ext uri="{FF2B5EF4-FFF2-40B4-BE49-F238E27FC236}">
              <a16:creationId xmlns:a16="http://schemas.microsoft.com/office/drawing/2014/main" id="{6D7B6677-573E-41D0-B702-A71D5BF47131}"/>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6" name="Text Box 1">
          <a:extLst>
            <a:ext uri="{FF2B5EF4-FFF2-40B4-BE49-F238E27FC236}">
              <a16:creationId xmlns:a16="http://schemas.microsoft.com/office/drawing/2014/main" id="{FA51934A-272B-45BF-BC6D-9435ABEC9A62}"/>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7" name="Text Box 1">
          <a:extLst>
            <a:ext uri="{FF2B5EF4-FFF2-40B4-BE49-F238E27FC236}">
              <a16:creationId xmlns:a16="http://schemas.microsoft.com/office/drawing/2014/main" id="{0E8C72E3-E80D-4AB8-A9A2-6D7D23FF1348}"/>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8" name="Text Box 1">
          <a:extLst>
            <a:ext uri="{FF2B5EF4-FFF2-40B4-BE49-F238E27FC236}">
              <a16:creationId xmlns:a16="http://schemas.microsoft.com/office/drawing/2014/main" id="{85B20B54-FBE7-4446-B7C2-86F0754C1498}"/>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9" name="Text Box 1">
          <a:extLst>
            <a:ext uri="{FF2B5EF4-FFF2-40B4-BE49-F238E27FC236}">
              <a16:creationId xmlns:a16="http://schemas.microsoft.com/office/drawing/2014/main" id="{23E557CB-572E-4002-AE55-85A89D518878}"/>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10" name="Text Box 1">
          <a:extLst>
            <a:ext uri="{FF2B5EF4-FFF2-40B4-BE49-F238E27FC236}">
              <a16:creationId xmlns:a16="http://schemas.microsoft.com/office/drawing/2014/main" id="{68AC22CF-366E-4511-BB35-81FBE0B52268}"/>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11" name="Text Box 1">
          <a:extLst>
            <a:ext uri="{FF2B5EF4-FFF2-40B4-BE49-F238E27FC236}">
              <a16:creationId xmlns:a16="http://schemas.microsoft.com/office/drawing/2014/main" id="{02D84938-5EE4-44C0-94A3-8081906746B4}"/>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12" name="Text Box 1">
          <a:extLst>
            <a:ext uri="{FF2B5EF4-FFF2-40B4-BE49-F238E27FC236}">
              <a16:creationId xmlns:a16="http://schemas.microsoft.com/office/drawing/2014/main" id="{B53AF950-F829-4985-92D5-604FB736EE16}"/>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13" name="Text Box 1">
          <a:extLst>
            <a:ext uri="{FF2B5EF4-FFF2-40B4-BE49-F238E27FC236}">
              <a16:creationId xmlns:a16="http://schemas.microsoft.com/office/drawing/2014/main" id="{F26A2CE1-9979-4B15-989D-2D82E3EA6829}"/>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14" name="Text Box 1">
          <a:extLst>
            <a:ext uri="{FF2B5EF4-FFF2-40B4-BE49-F238E27FC236}">
              <a16:creationId xmlns:a16="http://schemas.microsoft.com/office/drawing/2014/main" id="{55C8831F-6662-4FB7-A8D5-2287C07FF2E2}"/>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15" name="Text Box 1">
          <a:extLst>
            <a:ext uri="{FF2B5EF4-FFF2-40B4-BE49-F238E27FC236}">
              <a16:creationId xmlns:a16="http://schemas.microsoft.com/office/drawing/2014/main" id="{147E30C2-448B-4910-88E3-C543BD11B568}"/>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16" name="Text Box 1">
          <a:extLst>
            <a:ext uri="{FF2B5EF4-FFF2-40B4-BE49-F238E27FC236}">
              <a16:creationId xmlns:a16="http://schemas.microsoft.com/office/drawing/2014/main" id="{CBFDA66D-7BF5-44CB-85BE-C0DF4545639C}"/>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17" name="Text Box 1">
          <a:extLst>
            <a:ext uri="{FF2B5EF4-FFF2-40B4-BE49-F238E27FC236}">
              <a16:creationId xmlns:a16="http://schemas.microsoft.com/office/drawing/2014/main" id="{7FF18A8C-BB04-46C3-871E-B52B3369201E}"/>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1930"/>
    <xdr:sp macro="" textlink="">
      <xdr:nvSpPr>
        <xdr:cNvPr id="18" name="Text Box 1">
          <a:extLst>
            <a:ext uri="{FF2B5EF4-FFF2-40B4-BE49-F238E27FC236}">
              <a16:creationId xmlns:a16="http://schemas.microsoft.com/office/drawing/2014/main" id="{7DD66DFF-C81C-4C25-BD09-2F321D87335C}"/>
            </a:ext>
          </a:extLst>
        </xdr:cNvPr>
        <xdr:cNvSpPr txBox="1">
          <a:spLocks noChangeArrowheads="1"/>
        </xdr:cNvSpPr>
      </xdr:nvSpPr>
      <xdr:spPr bwMode="auto">
        <a:xfrm>
          <a:off x="1219200" y="4000500"/>
          <a:ext cx="76200" cy="201930"/>
        </a:xfrm>
        <a:prstGeom prst="rect">
          <a:avLst/>
        </a:prstGeom>
        <a:noFill/>
        <a:ln w="9525">
          <a:noFill/>
          <a:miter lim="800000"/>
          <a:headEnd/>
          <a:tailEnd/>
        </a:ln>
      </xdr:spPr>
    </xdr:sp>
    <xdr:clientData/>
  </xdr:oneCellAnchor>
  <xdr:oneCellAnchor>
    <xdr:from>
      <xdr:col>1</xdr:col>
      <xdr:colOff>1333500</xdr:colOff>
      <xdr:row>19</xdr:row>
      <xdr:rowOff>0</xdr:rowOff>
    </xdr:from>
    <xdr:ext cx="76200" cy="200025"/>
    <xdr:sp macro="" textlink="">
      <xdr:nvSpPr>
        <xdr:cNvPr id="19" name="Text Box 1">
          <a:extLst>
            <a:ext uri="{FF2B5EF4-FFF2-40B4-BE49-F238E27FC236}">
              <a16:creationId xmlns:a16="http://schemas.microsoft.com/office/drawing/2014/main" id="{D46EA02B-92B5-4DA1-8C39-FF5F57EBF24D}"/>
            </a:ext>
          </a:extLst>
        </xdr:cNvPr>
        <xdr:cNvSpPr txBox="1">
          <a:spLocks noChangeArrowheads="1"/>
        </xdr:cNvSpPr>
      </xdr:nvSpPr>
      <xdr:spPr bwMode="auto">
        <a:xfrm>
          <a:off x="1219200" y="4000500"/>
          <a:ext cx="76200" cy="2000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N21"/>
  <sheetViews>
    <sheetView tabSelected="1" topLeftCell="A7" zoomScale="96" zoomScaleNormal="96" zoomScaleSheetLayoutView="50" workbookViewId="0">
      <selection activeCell="Q26" sqref="Q26"/>
    </sheetView>
  </sheetViews>
  <sheetFormatPr defaultColWidth="9.140625" defaultRowHeight="21" x14ac:dyDescent="0.35"/>
  <cols>
    <col min="1" max="1" width="8.7109375" style="2" customWidth="1"/>
    <col min="2" max="2" width="70.7109375" style="3" customWidth="1"/>
    <col min="3" max="4" width="11.42578125" style="2" customWidth="1"/>
    <col min="5" max="5" width="41.28515625" style="2" bestFit="1" customWidth="1"/>
    <col min="6" max="6" width="12.42578125" style="2" bestFit="1" customWidth="1"/>
    <col min="7" max="14" width="11.42578125" style="2" customWidth="1"/>
    <col min="15" max="16384" width="9.140625" style="1"/>
  </cols>
  <sheetData>
    <row r="2" spans="1:14" s="15" customFormat="1" ht="20.100000000000001" customHeight="1" x14ac:dyDescent="0.25">
      <c r="A2" s="2"/>
      <c r="B2" s="18" t="s">
        <v>30</v>
      </c>
      <c r="C2" s="16" t="s">
        <v>29</v>
      </c>
      <c r="D2" s="2"/>
      <c r="E2" s="2"/>
      <c r="F2" s="2"/>
      <c r="G2" s="2"/>
      <c r="H2" s="2"/>
      <c r="I2" s="2"/>
      <c r="J2" s="2"/>
      <c r="K2" s="2"/>
      <c r="L2" s="2"/>
      <c r="M2" s="2"/>
      <c r="N2" s="2"/>
    </row>
    <row r="3" spans="1:14" s="15" customFormat="1" ht="20.100000000000001" customHeight="1" x14ac:dyDescent="0.25">
      <c r="A3" s="2"/>
      <c r="B3" s="18" t="s">
        <v>28</v>
      </c>
      <c r="C3" s="16"/>
      <c r="D3" s="2"/>
      <c r="E3" s="2"/>
      <c r="F3" s="2"/>
      <c r="G3" s="2"/>
      <c r="H3" s="2"/>
      <c r="I3" s="2"/>
      <c r="J3" s="2"/>
      <c r="K3" s="2"/>
      <c r="L3" s="2"/>
      <c r="M3" s="2"/>
      <c r="N3" s="2"/>
    </row>
    <row r="4" spans="1:14" s="15" customFormat="1" ht="20.100000000000001" customHeight="1" x14ac:dyDescent="0.25">
      <c r="A4" s="2"/>
      <c r="B4" s="18" t="s">
        <v>27</v>
      </c>
      <c r="C4" s="16"/>
      <c r="D4" s="2"/>
      <c r="E4" s="2"/>
      <c r="F4" s="2"/>
      <c r="G4" s="2"/>
      <c r="H4" s="2"/>
      <c r="I4" s="2"/>
      <c r="J4" s="2"/>
      <c r="K4" s="2"/>
      <c r="L4" s="2"/>
      <c r="M4" s="2"/>
      <c r="N4" s="2"/>
    </row>
    <row r="5" spans="1:14" s="15" customFormat="1" ht="20.100000000000001" customHeight="1" x14ac:dyDescent="0.25">
      <c r="A5" s="2"/>
      <c r="B5" s="17" t="s">
        <v>26</v>
      </c>
      <c r="C5" s="16"/>
      <c r="D5" s="2"/>
      <c r="E5" s="2"/>
      <c r="F5" s="2"/>
      <c r="G5" s="2"/>
      <c r="H5" s="2"/>
      <c r="I5" s="2"/>
      <c r="J5" s="2"/>
      <c r="K5" s="2"/>
      <c r="L5" s="2"/>
      <c r="M5" s="2"/>
      <c r="N5" s="2"/>
    </row>
    <row r="6" spans="1:14" ht="41.25" customHeight="1" x14ac:dyDescent="0.35">
      <c r="A6" s="27" t="s">
        <v>34</v>
      </c>
      <c r="B6" s="27"/>
      <c r="C6" s="27"/>
      <c r="D6" s="27"/>
      <c r="E6" s="27"/>
      <c r="F6" s="27"/>
      <c r="G6" s="27"/>
      <c r="H6" s="27"/>
      <c r="I6" s="27"/>
      <c r="J6" s="27"/>
      <c r="K6" s="27"/>
      <c r="L6" s="27"/>
      <c r="M6" s="27"/>
      <c r="N6" s="27"/>
    </row>
    <row r="7" spans="1:14" x14ac:dyDescent="0.35">
      <c r="A7" s="13"/>
      <c r="B7" s="14"/>
      <c r="C7" s="13"/>
      <c r="D7" s="13"/>
      <c r="E7" s="13"/>
      <c r="F7" s="13"/>
      <c r="G7" s="13"/>
    </row>
    <row r="8" spans="1:14" ht="80.099999999999994" customHeight="1" x14ac:dyDescent="0.35">
      <c r="A8" s="12" t="s">
        <v>25</v>
      </c>
      <c r="B8" s="12" t="s">
        <v>24</v>
      </c>
      <c r="C8" s="12" t="s">
        <v>23</v>
      </c>
      <c r="D8" s="12" t="s">
        <v>22</v>
      </c>
      <c r="E8" s="12" t="s">
        <v>21</v>
      </c>
      <c r="F8" s="12" t="s">
        <v>20</v>
      </c>
      <c r="G8" s="12" t="s">
        <v>19</v>
      </c>
      <c r="H8" s="12" t="s">
        <v>18</v>
      </c>
      <c r="I8" s="12" t="s">
        <v>17</v>
      </c>
      <c r="J8" s="12" t="s">
        <v>16</v>
      </c>
      <c r="K8" s="12" t="s">
        <v>15</v>
      </c>
      <c r="L8" s="12" t="s">
        <v>14</v>
      </c>
      <c r="M8" s="12" t="s">
        <v>13</v>
      </c>
      <c r="N8" s="12" t="s">
        <v>12</v>
      </c>
    </row>
    <row r="9" spans="1:14" s="11" customFormat="1" ht="9.9499999999999993" customHeight="1" x14ac:dyDescent="0.3">
      <c r="A9" s="19">
        <v>1</v>
      </c>
      <c r="B9" s="20">
        <v>2</v>
      </c>
      <c r="C9" s="19">
        <v>3</v>
      </c>
      <c r="D9" s="19">
        <v>4</v>
      </c>
      <c r="E9" s="19">
        <v>5</v>
      </c>
      <c r="F9" s="21">
        <v>6</v>
      </c>
      <c r="G9" s="19">
        <v>7</v>
      </c>
      <c r="H9" s="19">
        <v>8</v>
      </c>
      <c r="I9" s="19">
        <v>9</v>
      </c>
      <c r="J9" s="19">
        <v>10</v>
      </c>
      <c r="K9" s="22">
        <v>11</v>
      </c>
      <c r="L9" s="19" t="s">
        <v>31</v>
      </c>
      <c r="M9" s="19">
        <v>13</v>
      </c>
      <c r="N9" s="19" t="s">
        <v>32</v>
      </c>
    </row>
    <row r="10" spans="1:14" ht="63.75" customHeight="1" x14ac:dyDescent="0.35">
      <c r="A10" s="9"/>
      <c r="B10" s="10" t="s">
        <v>11</v>
      </c>
      <c r="C10" s="9"/>
      <c r="D10" s="9"/>
      <c r="E10" s="9"/>
      <c r="F10" s="9"/>
      <c r="G10" s="9"/>
      <c r="H10" s="9"/>
      <c r="I10" s="9"/>
      <c r="J10" s="9"/>
      <c r="K10" s="9"/>
      <c r="L10" s="9"/>
      <c r="M10" s="9"/>
      <c r="N10" s="9"/>
    </row>
    <row r="11" spans="1:14" s="15" customFormat="1" ht="30" customHeight="1" x14ac:dyDescent="0.25">
      <c r="A11" s="23">
        <v>1</v>
      </c>
      <c r="B11" s="24" t="s">
        <v>10</v>
      </c>
      <c r="C11" s="8" t="s">
        <v>5</v>
      </c>
      <c r="D11" s="7">
        <v>108</v>
      </c>
      <c r="E11" s="7" t="s">
        <v>35</v>
      </c>
      <c r="F11" s="32">
        <v>5879540001</v>
      </c>
      <c r="G11" s="7" t="s">
        <v>36</v>
      </c>
      <c r="H11" s="6">
        <v>7.77</v>
      </c>
      <c r="I11" s="6">
        <v>25</v>
      </c>
      <c r="J11" s="5">
        <f>H11*0.25</f>
        <v>1.9424999999999999</v>
      </c>
      <c r="K11" s="5">
        <f>J11+H11</f>
        <v>9.7124999999999986</v>
      </c>
      <c r="L11" s="5">
        <f>H11*D11</f>
        <v>839.16</v>
      </c>
      <c r="M11" s="5">
        <f>L11*0.25</f>
        <v>209.79</v>
      </c>
      <c r="N11" s="5">
        <f>M11+L11</f>
        <v>1048.95</v>
      </c>
    </row>
    <row r="12" spans="1:14" s="15" customFormat="1" ht="45" x14ac:dyDescent="0.25">
      <c r="A12" s="23">
        <v>2</v>
      </c>
      <c r="B12" s="24" t="s">
        <v>9</v>
      </c>
      <c r="C12" s="8" t="s">
        <v>5</v>
      </c>
      <c r="D12" s="7">
        <v>1152</v>
      </c>
      <c r="E12" s="7" t="s">
        <v>35</v>
      </c>
      <c r="F12" s="32">
        <v>6296840001</v>
      </c>
      <c r="G12" s="7" t="s">
        <v>36</v>
      </c>
      <c r="H12" s="6">
        <v>6.15</v>
      </c>
      <c r="I12" s="6">
        <v>25</v>
      </c>
      <c r="J12" s="5">
        <f t="shared" ref="J12:J17" si="0">H12*0.25</f>
        <v>1.5375000000000001</v>
      </c>
      <c r="K12" s="5">
        <f t="shared" ref="K12:K17" si="1">J12+H12</f>
        <v>7.6875</v>
      </c>
      <c r="L12" s="5">
        <f t="shared" ref="L12:L17" si="2">H12*D12</f>
        <v>7084.8</v>
      </c>
      <c r="M12" s="5">
        <f t="shared" ref="M12:M17" si="3">L12*0.25</f>
        <v>1771.2</v>
      </c>
      <c r="N12" s="5">
        <f t="shared" ref="N12:N17" si="4">M12+L12</f>
        <v>8856</v>
      </c>
    </row>
    <row r="13" spans="1:14" s="15" customFormat="1" ht="45" x14ac:dyDescent="0.25">
      <c r="A13" s="23">
        <v>3</v>
      </c>
      <c r="B13" s="24" t="s">
        <v>8</v>
      </c>
      <c r="C13" s="8" t="s">
        <v>5</v>
      </c>
      <c r="D13" s="7">
        <v>600</v>
      </c>
      <c r="E13" s="7" t="s">
        <v>35</v>
      </c>
      <c r="F13" s="32">
        <v>5943647001</v>
      </c>
      <c r="G13" s="7" t="s">
        <v>36</v>
      </c>
      <c r="H13" s="6">
        <v>6.15</v>
      </c>
      <c r="I13" s="6">
        <v>25</v>
      </c>
      <c r="J13" s="5">
        <f t="shared" si="0"/>
        <v>1.5375000000000001</v>
      </c>
      <c r="K13" s="5">
        <f t="shared" si="1"/>
        <v>7.6875</v>
      </c>
      <c r="L13" s="5">
        <f t="shared" si="2"/>
        <v>3690</v>
      </c>
      <c r="M13" s="5">
        <f t="shared" si="3"/>
        <v>922.5</v>
      </c>
      <c r="N13" s="5">
        <f t="shared" si="4"/>
        <v>4612.5</v>
      </c>
    </row>
    <row r="14" spans="1:14" s="15" customFormat="1" ht="30" x14ac:dyDescent="0.25">
      <c r="A14" s="23">
        <v>4</v>
      </c>
      <c r="B14" s="24" t="s">
        <v>7</v>
      </c>
      <c r="C14" s="8" t="s">
        <v>5</v>
      </c>
      <c r="D14" s="7">
        <v>768</v>
      </c>
      <c r="E14" s="7" t="s">
        <v>35</v>
      </c>
      <c r="F14" s="32">
        <v>5997879001</v>
      </c>
      <c r="G14" s="7" t="s">
        <v>36</v>
      </c>
      <c r="H14" s="6">
        <v>6.15</v>
      </c>
      <c r="I14" s="6">
        <v>25</v>
      </c>
      <c r="J14" s="5">
        <f t="shared" si="0"/>
        <v>1.5375000000000001</v>
      </c>
      <c r="K14" s="5">
        <f t="shared" si="1"/>
        <v>7.6875</v>
      </c>
      <c r="L14" s="5">
        <f t="shared" si="2"/>
        <v>4723.2000000000007</v>
      </c>
      <c r="M14" s="5">
        <f t="shared" si="3"/>
        <v>1180.8000000000002</v>
      </c>
      <c r="N14" s="5">
        <f t="shared" si="4"/>
        <v>5904.0000000000009</v>
      </c>
    </row>
    <row r="15" spans="1:14" s="15" customFormat="1" ht="30" x14ac:dyDescent="0.25">
      <c r="A15" s="23">
        <v>5</v>
      </c>
      <c r="B15" s="24" t="s">
        <v>6</v>
      </c>
      <c r="C15" s="8" t="s">
        <v>5</v>
      </c>
      <c r="D15" s="7">
        <v>600</v>
      </c>
      <c r="E15" s="7" t="s">
        <v>35</v>
      </c>
      <c r="F15" s="32">
        <v>5943655001</v>
      </c>
      <c r="G15" s="7" t="s">
        <v>36</v>
      </c>
      <c r="H15" s="6">
        <v>6.15</v>
      </c>
      <c r="I15" s="6">
        <v>25</v>
      </c>
      <c r="J15" s="5">
        <f t="shared" si="0"/>
        <v>1.5375000000000001</v>
      </c>
      <c r="K15" s="5">
        <f t="shared" si="1"/>
        <v>7.6875</v>
      </c>
      <c r="L15" s="5">
        <f t="shared" si="2"/>
        <v>3690</v>
      </c>
      <c r="M15" s="5">
        <f t="shared" si="3"/>
        <v>922.5</v>
      </c>
      <c r="N15" s="5">
        <f t="shared" si="4"/>
        <v>4612.5</v>
      </c>
    </row>
    <row r="16" spans="1:14" s="15" customFormat="1" ht="30" customHeight="1" x14ac:dyDescent="0.25">
      <c r="A16" s="23">
        <v>6</v>
      </c>
      <c r="B16" s="25" t="s">
        <v>4</v>
      </c>
      <c r="C16" s="8" t="s">
        <v>2</v>
      </c>
      <c r="D16" s="7">
        <v>32</v>
      </c>
      <c r="E16" s="7" t="s">
        <v>37</v>
      </c>
      <c r="F16" s="32">
        <v>5232724001</v>
      </c>
      <c r="G16" s="7" t="s">
        <v>38</v>
      </c>
      <c r="H16" s="6">
        <v>554.99</v>
      </c>
      <c r="I16" s="6">
        <v>25</v>
      </c>
      <c r="J16" s="5">
        <f t="shared" si="0"/>
        <v>138.7475</v>
      </c>
      <c r="K16" s="5">
        <f t="shared" si="1"/>
        <v>693.73749999999995</v>
      </c>
      <c r="L16" s="5">
        <f t="shared" si="2"/>
        <v>17759.68</v>
      </c>
      <c r="M16" s="5">
        <f t="shared" si="3"/>
        <v>4439.92</v>
      </c>
      <c r="N16" s="5">
        <f t="shared" si="4"/>
        <v>22199.599999999999</v>
      </c>
    </row>
    <row r="17" spans="1:14" s="15" customFormat="1" ht="30" customHeight="1" x14ac:dyDescent="0.25">
      <c r="A17" s="23">
        <v>7</v>
      </c>
      <c r="B17" s="25" t="s">
        <v>3</v>
      </c>
      <c r="C17" s="8" t="s">
        <v>2</v>
      </c>
      <c r="D17" s="7">
        <v>144</v>
      </c>
      <c r="E17" s="7" t="s">
        <v>39</v>
      </c>
      <c r="F17" s="32">
        <v>3003248001</v>
      </c>
      <c r="G17" s="7" t="s">
        <v>36</v>
      </c>
      <c r="H17" s="6">
        <v>201.24</v>
      </c>
      <c r="I17" s="6">
        <v>25</v>
      </c>
      <c r="J17" s="5">
        <f t="shared" si="0"/>
        <v>50.31</v>
      </c>
      <c r="K17" s="5">
        <f t="shared" si="1"/>
        <v>251.55</v>
      </c>
      <c r="L17" s="5">
        <f t="shared" si="2"/>
        <v>28978.560000000001</v>
      </c>
      <c r="M17" s="5">
        <f t="shared" si="3"/>
        <v>7244.64</v>
      </c>
      <c r="N17" s="5">
        <f t="shared" si="4"/>
        <v>36223.200000000004</v>
      </c>
    </row>
    <row r="18" spans="1:14" ht="30" customHeight="1" x14ac:dyDescent="0.35">
      <c r="A18" s="4"/>
      <c r="B18" s="28" t="s">
        <v>1</v>
      </c>
      <c r="C18" s="29"/>
      <c r="D18" s="29"/>
      <c r="E18" s="29"/>
      <c r="F18" s="29"/>
      <c r="G18" s="29"/>
      <c r="H18" s="29"/>
      <c r="I18" s="29"/>
      <c r="J18" s="29"/>
      <c r="K18" s="29"/>
      <c r="L18" s="30"/>
      <c r="M18" s="33">
        <f>SUM(L11:L17)</f>
        <v>66765.399999999994</v>
      </c>
      <c r="N18" s="31"/>
    </row>
    <row r="19" spans="1:14" ht="30" customHeight="1" x14ac:dyDescent="0.35">
      <c r="A19" s="4"/>
      <c r="B19" s="28" t="s">
        <v>0</v>
      </c>
      <c r="C19" s="29"/>
      <c r="D19" s="29"/>
      <c r="E19" s="29"/>
      <c r="F19" s="29"/>
      <c r="G19" s="29"/>
      <c r="H19" s="29"/>
      <c r="I19" s="29"/>
      <c r="J19" s="29"/>
      <c r="K19" s="29"/>
      <c r="L19" s="30"/>
      <c r="M19" s="33">
        <f>SUM(N11:N17)</f>
        <v>83456.75</v>
      </c>
      <c r="N19" s="31"/>
    </row>
    <row r="21" spans="1:14" ht="91.5" x14ac:dyDescent="0.35">
      <c r="B21" s="26" t="s">
        <v>33</v>
      </c>
    </row>
  </sheetData>
  <protectedRanges>
    <protectedRange sqref="F9" name="Range1_2_2_1"/>
  </protectedRanges>
  <mergeCells count="5">
    <mergeCell ref="A6:N6"/>
    <mergeCell ref="B18:L18"/>
    <mergeCell ref="M18:N18"/>
    <mergeCell ref="B19:L19"/>
    <mergeCell ref="M19:N19"/>
  </mergeCells>
  <pageMargins left="0.7" right="0.7" top="0.75" bottom="0.75" header="0.3" footer="0.3"/>
  <pageSetup paperSize="9" scale="29" orientation="landscape" r:id="rId1"/>
  <colBreaks count="1" manualBreakCount="1">
    <brk id="14" min="1" max="3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 Grupa 62</vt:lpstr>
      <vt:lpstr>'TROŠKOVNIK Grupa 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Kristijana Kris</dc:creator>
  <cp:lastModifiedBy>Juric, Ante {DEES~Zagreb}</cp:lastModifiedBy>
  <dcterms:created xsi:type="dcterms:W3CDTF">2023-06-27T18:09:31Z</dcterms:created>
  <dcterms:modified xsi:type="dcterms:W3CDTF">2023-09-22T11:23:13Z</dcterms:modified>
</cp:coreProperties>
</file>