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1535"/>
  </bookViews>
  <sheets>
    <sheet name="t 1" sheetId="1" r:id="rId1"/>
    <sheet name="t 2" sheetId="2" r:id="rId2"/>
    <sheet name="t 3" sheetId="3" r:id="rId3"/>
    <sheet name="t 4" sheetId="4" r:id="rId4"/>
  </sheets>
  <calcPr calcId="152511"/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9" i="4"/>
  <c r="K20" i="4"/>
  <c r="K21" i="4"/>
  <c r="K8" i="4"/>
  <c r="H21" i="4"/>
  <c r="I21" i="4"/>
  <c r="H8" i="4"/>
  <c r="I9" i="4"/>
  <c r="I10" i="4"/>
  <c r="I11" i="4"/>
  <c r="I12" i="4"/>
  <c r="I13" i="4"/>
  <c r="I14" i="4"/>
  <c r="I15" i="4"/>
  <c r="I16" i="4"/>
  <c r="I17" i="4"/>
  <c r="I19" i="4"/>
  <c r="I20" i="4"/>
  <c r="I8" i="4"/>
  <c r="M26" i="3"/>
  <c r="M15" i="3"/>
  <c r="M14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8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7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5" i="1"/>
  <c r="E26" i="1" l="1"/>
  <c r="H9" i="4"/>
  <c r="H10" i="4"/>
  <c r="H11" i="4"/>
  <c r="H12" i="4"/>
  <c r="H13" i="4"/>
  <c r="H14" i="4"/>
  <c r="H15" i="4"/>
  <c r="H16" i="4"/>
  <c r="H17" i="4"/>
  <c r="H18" i="4"/>
  <c r="H19" i="4"/>
  <c r="H20" i="4"/>
  <c r="E8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8" i="3"/>
  <c r="E14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8" i="3"/>
  <c r="H26" i="1"/>
  <c r="G26" i="1"/>
  <c r="E9" i="4"/>
  <c r="E10" i="4"/>
  <c r="E11" i="4"/>
  <c r="E12" i="4"/>
  <c r="E13" i="4"/>
  <c r="E15" i="4"/>
  <c r="E16" i="4"/>
  <c r="E17" i="4"/>
  <c r="E19" i="4"/>
  <c r="E20" i="4"/>
  <c r="J29" i="3"/>
  <c r="G29" i="3"/>
  <c r="F29" i="3"/>
  <c r="D29" i="3"/>
  <c r="C29" i="3"/>
  <c r="G28" i="2"/>
  <c r="F28" i="2"/>
  <c r="D28" i="2"/>
  <c r="C28" i="2"/>
  <c r="D26" i="1"/>
  <c r="C26" i="1"/>
  <c r="E29" i="3" l="1"/>
</calcChain>
</file>

<file path=xl/sharedStrings.xml><?xml version="1.0" encoding="utf-8"?>
<sst xmlns="http://schemas.openxmlformats.org/spreadsheetml/2006/main" count="141" uniqueCount="85">
  <si>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</si>
  <si>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</si>
  <si>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</si>
  <si>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</si>
  <si>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</si>
  <si>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</si>
  <si>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</si>
  <si>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</si>
  <si>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</si>
  <si>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</si>
  <si>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</si>
  <si>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</si>
  <si>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</si>
  <si>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</si>
  <si>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</si>
  <si>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</si>
  <si>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</si>
  <si>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</si>
  <si>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</si>
  <si>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</si>
  <si>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</si>
  <si>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%</t>
  </si>
  <si>
    <t>KRAPINSKO - ZAGORSKA</t>
  </si>
  <si>
    <t>SISAČKO - MOSLAVAČKA</t>
  </si>
  <si>
    <t>KOPRIVNIČKO KRIŽEVAČKA</t>
  </si>
  <si>
    <t>BJELOVARSKO BILOGORSKA</t>
  </si>
  <si>
    <t>PRIMORSKO GORANSKA</t>
  </si>
  <si>
    <t>LIČKO- SENJSKA</t>
  </si>
  <si>
    <t>VIROVITIČKO PODRAVSKA</t>
  </si>
  <si>
    <t>BRODSKO - POSAVSKA</t>
  </si>
  <si>
    <t>OSJEČKO BARANJSKA</t>
  </si>
  <si>
    <t>ŠIBENSKO KNINSKA</t>
  </si>
  <si>
    <t>VUKOVARSKO SRIJEMSKA</t>
  </si>
  <si>
    <t>SPLITSKO -DALMATINSKA</t>
  </si>
  <si>
    <t>DUBROVAČKO -NERETVANSKA</t>
  </si>
  <si>
    <t>Ukupno ostvareno</t>
  </si>
  <si>
    <t>Ukupno</t>
  </si>
  <si>
    <t>Planirani broj uzoraka</t>
  </si>
  <si>
    <t>Planned number of samples</t>
  </si>
  <si>
    <t>Ostvareni broj uzoraka</t>
  </si>
  <si>
    <t>Total achieved</t>
  </si>
  <si>
    <t>Unsafe samples</t>
  </si>
  <si>
    <t>A</t>
  </si>
  <si>
    <t>B</t>
  </si>
  <si>
    <t xml:space="preserve">*na području Primorsko-goranske županije u monitoring su uključeni lokalni vodovodi koji opskrbljuju manje od (&lt;) 50 stanovnika.
</t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</si>
  <si>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1.</t>
    </r>
  </si>
  <si>
    <r>
      <t>Opći podatci o vodoopskrbi u 2023. godini</t>
    </r>
    <r>
      <rPr>
        <i/>
        <sz val="9"/>
        <rFont val="Calibri"/>
        <family val="2"/>
        <charset val="238"/>
        <scheme val="minor"/>
      </rPr>
      <t xml:space="preserve">– General information about the water supply in 2023. </t>
    </r>
  </si>
  <si>
    <r>
      <t xml:space="preserve">ŽUPANIJA </t>
    </r>
    <r>
      <rPr>
        <i/>
        <sz val="8"/>
        <color theme="1"/>
        <rFont val="Calibri"/>
        <family val="2"/>
        <charset val="238"/>
        <scheme val="minor"/>
      </rPr>
      <t>- County</t>
    </r>
  </si>
  <si>
    <r>
      <t xml:space="preserve">HRVATSKA </t>
    </r>
    <r>
      <rPr>
        <b/>
        <i/>
        <sz val="8"/>
        <color theme="1"/>
        <rFont val="Calibri"/>
        <family val="2"/>
        <charset val="238"/>
        <scheme val="minor"/>
      </rPr>
      <t>- Croatia</t>
    </r>
  </si>
  <si>
    <r>
      <t xml:space="preserve">Broj stanovnika
</t>
    </r>
    <r>
      <rPr>
        <i/>
        <sz val="8"/>
        <color theme="1"/>
        <rFont val="Calibri"/>
        <family val="2"/>
        <charset val="238"/>
        <scheme val="minor"/>
      </rPr>
      <t>Population</t>
    </r>
  </si>
  <si>
    <r>
      <t xml:space="preserve">Broj javnih vodovoda
</t>
    </r>
    <r>
      <rPr>
        <i/>
        <sz val="8"/>
        <color theme="1"/>
        <rFont val="Calibri"/>
        <family val="2"/>
        <charset val="238"/>
        <scheme val="minor"/>
      </rPr>
      <t>No. of public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water supply systems</t>
    </r>
  </si>
  <si>
    <r>
      <t xml:space="preserve">Broj potrošača na javnoj vodoopskrbi
</t>
    </r>
    <r>
      <rPr>
        <i/>
        <sz val="8"/>
        <color theme="1"/>
        <rFont val="Calibri"/>
        <family val="2"/>
        <charset val="238"/>
        <scheme val="minor"/>
      </rPr>
      <t>Number of consumers</t>
    </r>
  </si>
  <si>
    <r>
      <t xml:space="preserve">% priključenosti na javnu vodoopskrbu
</t>
    </r>
    <r>
      <rPr>
        <i/>
        <sz val="8"/>
        <color theme="1"/>
        <rFont val="Calibri"/>
        <family val="2"/>
        <charset val="238"/>
        <scheme val="minor"/>
      </rPr>
      <t>Connections to the public water supply</t>
    </r>
  </si>
  <si>
    <r>
      <t xml:space="preserve">Broj lokalnih vodovoda
</t>
    </r>
    <r>
      <rPr>
        <i/>
        <sz val="8"/>
        <color theme="1"/>
        <rFont val="Calibri"/>
        <family val="2"/>
        <charset val="238"/>
        <scheme val="minor"/>
      </rPr>
      <t>No. of local water supply systems</t>
    </r>
  </si>
  <si>
    <r>
      <t xml:space="preserve">Broj potrošača
</t>
    </r>
    <r>
      <rPr>
        <i/>
        <sz val="8"/>
        <color theme="1"/>
        <rFont val="Calibri"/>
        <family val="2"/>
        <charset val="238"/>
        <scheme val="minor"/>
      </rPr>
      <t>Number of consumers</t>
    </r>
  </si>
  <si>
    <r>
      <t xml:space="preserve">% priključenosti na lokalnu vodoopskrbu
</t>
    </r>
    <r>
      <rPr>
        <i/>
        <sz val="8"/>
        <color theme="1"/>
        <rFont val="Calibri"/>
        <family val="2"/>
        <charset val="238"/>
        <scheme val="minor"/>
      </rPr>
      <t>Connections to the local water supply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</si>
  <si>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2.</t>
    </r>
  </si>
  <si>
    <r>
      <t xml:space="preserve">MONITORING IZVORIŠTA VODE ZA PIĆE – neprerađena voda – 2023. godina </t>
    </r>
    <r>
      <rPr>
        <i/>
        <sz val="9"/>
        <rFont val="Calibri"/>
        <family val="2"/>
        <charset val="238"/>
        <scheme val="minor"/>
      </rPr>
      <t>- Monitoring drinking water - Untreated water – 2023</t>
    </r>
  </si>
  <si>
    <r>
      <t xml:space="preserve">Uzeto </t>
    </r>
    <r>
      <rPr>
        <i/>
        <sz val="8"/>
        <color theme="1"/>
        <rFont val="Calibri"/>
        <family val="2"/>
        <charset val="238"/>
        <scheme val="minor"/>
      </rPr>
      <t xml:space="preserve"> - Taken</t>
    </r>
  </si>
  <si>
    <r>
      <t xml:space="preserve">HRVATSKA </t>
    </r>
    <r>
      <rPr>
        <i/>
        <sz val="8"/>
        <color theme="1"/>
        <rFont val="Calibri"/>
        <family val="2"/>
        <charset val="238"/>
        <scheme val="minor"/>
      </rPr>
      <t>- Croatia</t>
    </r>
  </si>
  <si>
    <r>
      <t xml:space="preserve">Ostvareni broj uzoraka
</t>
    </r>
    <r>
      <rPr>
        <i/>
        <sz val="8"/>
        <color theme="1"/>
        <rFont val="Calibri"/>
        <family val="2"/>
        <charset val="238"/>
        <scheme val="minor"/>
      </rPr>
      <t>Achieved number of samples</t>
    </r>
  </si>
  <si>
    <r>
      <t xml:space="preserve">Broj neispravnih uzoraka
</t>
    </r>
    <r>
      <rPr>
        <i/>
        <sz val="8"/>
        <color theme="1"/>
        <rFont val="Calibri"/>
        <family val="2"/>
        <charset val="238"/>
        <scheme val="minor"/>
      </rPr>
      <t>Number of unsafe samples</t>
    </r>
  </si>
  <si>
    <r>
      <t xml:space="preserve">Udio neispravnih uzoraka (%)
</t>
    </r>
    <r>
      <rPr>
        <i/>
        <sz val="8"/>
        <color theme="1"/>
        <rFont val="Calibri"/>
        <family val="2"/>
        <charset val="238"/>
        <scheme val="minor"/>
      </rPr>
      <t>Unsafe samples (%)</t>
    </r>
  </si>
  <si>
    <r>
      <t xml:space="preserve">Broj kemijski neispravnih uzoraka
</t>
    </r>
    <r>
      <rPr>
        <i/>
        <sz val="8"/>
        <color theme="1"/>
        <rFont val="Calibri"/>
        <family val="2"/>
        <charset val="238"/>
        <scheme val="minor"/>
      </rPr>
      <t>Number of chemically unsafe samples</t>
    </r>
  </si>
  <si>
    <r>
      <t xml:space="preserve">Broj mikrobiološki neispravnih uzoraka
</t>
    </r>
    <r>
      <rPr>
        <i/>
        <sz val="8"/>
        <color theme="1"/>
        <rFont val="Calibri"/>
        <family val="2"/>
        <charset val="238"/>
        <scheme val="minor"/>
      </rPr>
      <t>Number of microbiologically unsafe samples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</si>
  <si>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3.</t>
    </r>
  </si>
  <si>
    <t>Udio neispravnih uzoraka (%)</t>
  </si>
  <si>
    <r>
      <t xml:space="preserve">Broj neispravnih uzoraka koji su uz Rješenje* ocijenjeni kao ispravni </t>
    </r>
    <r>
      <rPr>
        <sz val="8"/>
        <color theme="1"/>
        <rFont val="Calibri"/>
        <family val="2"/>
        <charset val="238"/>
        <scheme val="minor"/>
      </rPr>
      <t>-</t>
    </r>
    <r>
      <rPr>
        <i/>
        <sz val="8"/>
        <color theme="1"/>
        <rFont val="Calibri"/>
        <family val="2"/>
        <charset val="238"/>
        <scheme val="minor"/>
      </rPr>
      <t>The number of unsafe samples that were found to be conformant by a Decision*</t>
    </r>
  </si>
  <si>
    <r>
      <t xml:space="preserve">Postotak neispravnih uzoraka uz Rješenje* </t>
    </r>
    <r>
      <rPr>
        <sz val="8"/>
        <color theme="1"/>
        <rFont val="Calibri"/>
        <family val="2"/>
        <charset val="238"/>
        <scheme val="minor"/>
      </rPr>
      <t>-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Percentage of unsafe samples with regard to Decisions</t>
    </r>
    <r>
      <rPr>
        <sz val="8"/>
        <color theme="1"/>
        <rFont val="Calibri"/>
        <family val="2"/>
        <charset val="238"/>
        <scheme val="minor"/>
      </rPr>
      <t>*</t>
    </r>
  </si>
  <si>
    <t xml:space="preserve"> Obtained number of samples</t>
  </si>
  <si>
    <t>Total</t>
  </si>
  <si>
    <t>(%)</t>
  </si>
  <si>
    <r>
      <t>Broj neispravnih uzoraka</t>
    </r>
    <r>
      <rPr>
        <i/>
        <sz val="8"/>
        <color theme="1"/>
        <rFont val="Calibri"/>
        <family val="2"/>
        <charset val="238"/>
        <scheme val="minor"/>
      </rPr>
      <t xml:space="preserve">
No. unsafe samples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</si>
  <si>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4.</t>
    </r>
  </si>
  <si>
    <r>
      <t xml:space="preserve">ŽUPANIJA
</t>
    </r>
    <r>
      <rPr>
        <i/>
        <sz val="8"/>
        <color theme="1"/>
        <rFont val="Calibri"/>
        <family val="2"/>
        <charset val="238"/>
        <scheme val="minor"/>
      </rPr>
      <t>County</t>
    </r>
  </si>
  <si>
    <r>
      <t xml:space="preserve">Planirani broj uzoraka
</t>
    </r>
    <r>
      <rPr>
        <i/>
        <sz val="8"/>
        <color theme="1"/>
        <rFont val="Calibri"/>
        <family val="2"/>
        <charset val="238"/>
        <scheme val="minor"/>
      </rPr>
      <t>Planned number of samples</t>
    </r>
  </si>
  <si>
    <r>
      <t xml:space="preserve">Ostvareni broj uzoraka
</t>
    </r>
    <r>
      <rPr>
        <i/>
        <sz val="8"/>
        <color theme="1"/>
        <rFont val="Calibri"/>
        <family val="2"/>
        <charset val="238"/>
        <scheme val="minor"/>
      </rPr>
      <t>Obtained number of samples</t>
    </r>
  </si>
  <si>
    <r>
      <t xml:space="preserve">Broj neispravnih uzoraka
</t>
    </r>
    <r>
      <rPr>
        <i/>
        <sz val="8"/>
        <color theme="1"/>
        <rFont val="Calibri"/>
        <family val="2"/>
        <charset val="238"/>
        <scheme val="minor"/>
      </rPr>
      <t>No. of unsafe samples</t>
    </r>
  </si>
  <si>
    <r>
      <t xml:space="preserve">redovni
</t>
    </r>
    <r>
      <rPr>
        <i/>
        <sz val="8"/>
        <color theme="1"/>
        <rFont val="Calibri"/>
        <family val="2"/>
        <charset val="238"/>
        <scheme val="minor"/>
      </rPr>
      <t>regular</t>
    </r>
  </si>
  <si>
    <r>
      <t xml:space="preserve">revizijski
</t>
    </r>
    <r>
      <rPr>
        <i/>
        <sz val="8"/>
        <color theme="1"/>
        <rFont val="Calibri"/>
        <family val="2"/>
        <charset val="238"/>
        <scheme val="minor"/>
      </rPr>
      <t>revision</t>
    </r>
  </si>
  <si>
    <r>
      <t xml:space="preserve">ukupno
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</si>
  <si>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 xml:space="preserve">Udio ukupno ostvarenog
</t>
    </r>
    <r>
      <rPr>
        <i/>
        <sz val="8"/>
        <color theme="1"/>
        <rFont val="Calibri"/>
        <family val="2"/>
        <charset val="238"/>
        <scheme val="minor"/>
      </rPr>
      <t>Total achieved (%)</t>
    </r>
  </si>
  <si>
    <t>-</t>
  </si>
  <si>
    <r>
      <t xml:space="preserve">MONITORING VODE ZA PIĆE IZ RAZVODNE MREŽE – lokalna vodoopskrba (&gt; 50 stanovnika) </t>
    </r>
    <r>
      <rPr>
        <i/>
        <sz val="9"/>
        <rFont val="Calibri"/>
        <family val="2"/>
        <charset val="238"/>
        <scheme val="minor"/>
      </rPr>
      <t xml:space="preserve">– Monitoring of water from distribution network - local water supply (&gt; 50 inhabitants) - </t>
    </r>
    <r>
      <rPr>
        <sz val="9"/>
        <rFont val="Calibri"/>
        <family val="2"/>
        <charset val="238"/>
        <scheme val="minor"/>
      </rPr>
      <t>2023. g.</t>
    </r>
  </si>
  <si>
    <r>
      <t xml:space="preserve">MONITORING VODE ZA PIĆE IZ RAZVODNE MREŽE – javna vodoopskrba </t>
    </r>
    <r>
      <rPr>
        <i/>
        <sz val="9"/>
        <rFont val="Calibri"/>
        <family val="2"/>
        <charset val="238"/>
        <scheme val="minor"/>
      </rPr>
      <t xml:space="preserve">– Monitoring of water from distribution network - a public water supply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</si>
</sst>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i/>
      <sz val="3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 indent="13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 indent="14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wrapText="1"/>
    </xf>
    <xf numFmtId="10" fontId="7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166" fontId="7" fillId="0" borderId="1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 indent="13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ont="1" applyFill="1"/>
    <xf numFmtId="166" fontId="9" fillId="0" borderId="1" xfId="0" applyNumberFormat="1" applyFont="1" applyBorder="1" applyAlignment="1">
      <alignment horizontal="center" wrapText="1"/>
    </xf>
    <xf numFmtId="166" fontId="1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workbookViewId="0"/>
  </sheetViews>
  <sheetFormatPr defaultRowHeight="15" x14ac:dyDescent="0.25"/>
  <cols>
    <col min="1" max="1" width="4.7109375" style="2" customWidth="1"/>
    <col min="2" max="9" width="20.7109375" style="2" customWidth="1"/>
    <col min="10" max="16384" width="9.140625" style="2"/>
  </cols>
  <sheetData>
    <row r="1" spans="2:9" x14ac:dyDescent="0.25">
      <c r="B1" s="3"/>
    </row>
    <row r="2" spans="2:9" x14ac:dyDescent="0.25">
      <c r="B2" s="4" t="s">
        <v>45</v>
      </c>
      <c r="C2" s="4" t="s">
        <v>46</v>
      </c>
      <c r="D2" s="1"/>
    </row>
    <row r="3" spans="2:9" x14ac:dyDescent="0.25">
      <c r="B3" s="5"/>
    </row>
    <row r="4" spans="2:9" ht="45" x14ac:dyDescent="0.25">
      <c r="B4" s="7" t="s">
        <v>47</v>
      </c>
      <c r="C4" s="7" t="s">
        <v>49</v>
      </c>
      <c r="D4" s="7" t="s">
        <v>50</v>
      </c>
      <c r="E4" s="15" t="s">
        <v>51</v>
      </c>
      <c r="F4" s="7" t="s">
        <v>52</v>
      </c>
      <c r="G4" s="7" t="s">
        <v>53</v>
      </c>
      <c r="H4" s="7" t="s">
        <v>54</v>
      </c>
      <c r="I4" s="7" t="s">
        <v>55</v>
      </c>
    </row>
    <row r="5" spans="2:9" x14ac:dyDescent="0.25">
      <c r="B5" s="8" t="s">
        <v>0</v>
      </c>
      <c r="C5" s="9">
        <v>299985</v>
      </c>
      <c r="D5" s="9">
        <v>8</v>
      </c>
      <c r="E5" s="9">
        <v>186071</v>
      </c>
      <c r="F5" s="27">
        <f>(E5/C5)</f>
        <v>0.62026768005066923</v>
      </c>
      <c r="G5" s="10">
        <v>34</v>
      </c>
      <c r="H5" s="10">
        <v>7693</v>
      </c>
      <c r="I5" s="27">
        <f>(H5/C5)</f>
        <v>2.5644615564111538E-2</v>
      </c>
    </row>
    <row r="6" spans="2:9" x14ac:dyDescent="0.25">
      <c r="B6" s="8" t="s">
        <v>1</v>
      </c>
      <c r="C6" s="9">
        <v>120702</v>
      </c>
      <c r="D6" s="9">
        <v>4</v>
      </c>
      <c r="E6" s="9">
        <v>81977</v>
      </c>
      <c r="F6" s="27">
        <f t="shared" ref="F6:F26" si="0">(E6/C6)</f>
        <v>0.67916853076171069</v>
      </c>
      <c r="G6" s="10">
        <v>43</v>
      </c>
      <c r="H6" s="10">
        <v>13634</v>
      </c>
      <c r="I6" s="27">
        <f t="shared" ref="I6:I26" si="1">(H6/C6)</f>
        <v>0.11295587479909198</v>
      </c>
    </row>
    <row r="7" spans="2:9" x14ac:dyDescent="0.25">
      <c r="B7" s="8" t="s">
        <v>2</v>
      </c>
      <c r="C7" s="9">
        <v>139603</v>
      </c>
      <c r="D7" s="9">
        <v>11</v>
      </c>
      <c r="E7" s="9">
        <v>112004</v>
      </c>
      <c r="F7" s="27">
        <f t="shared" si="0"/>
        <v>0.80230367542244796</v>
      </c>
      <c r="G7" s="10">
        <v>26</v>
      </c>
      <c r="H7" s="10">
        <v>2752</v>
      </c>
      <c r="I7" s="27">
        <f t="shared" si="1"/>
        <v>1.9713043415972437E-2</v>
      </c>
    </row>
    <row r="8" spans="2:9" x14ac:dyDescent="0.25">
      <c r="B8" s="8" t="s">
        <v>3</v>
      </c>
      <c r="C8" s="9">
        <v>112195</v>
      </c>
      <c r="D8" s="9">
        <v>8</v>
      </c>
      <c r="E8" s="9">
        <v>101180</v>
      </c>
      <c r="F8" s="27">
        <f t="shared" si="0"/>
        <v>0.90182271937252101</v>
      </c>
      <c r="G8" s="10">
        <v>37</v>
      </c>
      <c r="H8" s="10">
        <v>3414</v>
      </c>
      <c r="I8" s="27">
        <f t="shared" si="1"/>
        <v>3.0429163509960337E-2</v>
      </c>
    </row>
    <row r="9" spans="2:9" x14ac:dyDescent="0.25">
      <c r="B9" s="8" t="s">
        <v>4</v>
      </c>
      <c r="C9" s="9">
        <v>159487</v>
      </c>
      <c r="D9" s="9">
        <v>2</v>
      </c>
      <c r="E9" s="9">
        <v>146774</v>
      </c>
      <c r="F9" s="27">
        <f t="shared" si="0"/>
        <v>0.92028817395775209</v>
      </c>
      <c r="G9" s="10">
        <v>21</v>
      </c>
      <c r="H9" s="10">
        <v>6235</v>
      </c>
      <c r="I9" s="27">
        <f t="shared" si="1"/>
        <v>3.9094095443515775E-2</v>
      </c>
    </row>
    <row r="10" spans="2:9" x14ac:dyDescent="0.25">
      <c r="B10" s="8" t="s">
        <v>5</v>
      </c>
      <c r="C10" s="9">
        <v>101221</v>
      </c>
      <c r="D10" s="9">
        <v>3</v>
      </c>
      <c r="E10" s="9">
        <v>73139</v>
      </c>
      <c r="F10" s="27">
        <f t="shared" si="0"/>
        <v>0.72256745141818401</v>
      </c>
      <c r="G10" s="10">
        <v>1</v>
      </c>
      <c r="H10" s="10">
        <v>140</v>
      </c>
      <c r="I10" s="27">
        <f t="shared" si="1"/>
        <v>1.3831122000375416E-3</v>
      </c>
    </row>
    <row r="11" spans="2:9" x14ac:dyDescent="0.25">
      <c r="B11" s="8" t="s">
        <v>6</v>
      </c>
      <c r="C11" s="9">
        <v>101879</v>
      </c>
      <c r="D11" s="9">
        <v>7</v>
      </c>
      <c r="E11" s="9">
        <v>62166</v>
      </c>
      <c r="F11" s="27">
        <f t="shared" si="0"/>
        <v>0.61019444635302666</v>
      </c>
      <c r="G11" s="10">
        <v>0</v>
      </c>
      <c r="H11" s="10">
        <v>0</v>
      </c>
      <c r="I11" s="27">
        <f t="shared" si="1"/>
        <v>0</v>
      </c>
    </row>
    <row r="12" spans="2:9" x14ac:dyDescent="0.25">
      <c r="B12" s="8" t="s">
        <v>7</v>
      </c>
      <c r="C12" s="9">
        <v>265419</v>
      </c>
      <c r="D12" s="9">
        <v>9</v>
      </c>
      <c r="E12" s="9">
        <v>261027</v>
      </c>
      <c r="F12" s="27">
        <f t="shared" si="0"/>
        <v>0.98345257875283987</v>
      </c>
      <c r="G12" s="10">
        <v>22</v>
      </c>
      <c r="H12" s="10">
        <v>265</v>
      </c>
      <c r="I12" s="27">
        <f t="shared" si="1"/>
        <v>9.9842136395661201E-4</v>
      </c>
    </row>
    <row r="13" spans="2:9" x14ac:dyDescent="0.25">
      <c r="B13" s="8" t="s">
        <v>8</v>
      </c>
      <c r="C13" s="9">
        <v>42748</v>
      </c>
      <c r="D13" s="9">
        <v>12</v>
      </c>
      <c r="E13" s="9">
        <v>30882</v>
      </c>
      <c r="F13" s="27">
        <f t="shared" si="0"/>
        <v>0.72241976232806215</v>
      </c>
      <c r="G13" s="10">
        <v>0</v>
      </c>
      <c r="H13" s="10">
        <v>0</v>
      </c>
      <c r="I13" s="27">
        <f t="shared" si="1"/>
        <v>0</v>
      </c>
    </row>
    <row r="14" spans="2:9" x14ac:dyDescent="0.25">
      <c r="B14" s="8" t="s">
        <v>9</v>
      </c>
      <c r="C14" s="9">
        <v>70368</v>
      </c>
      <c r="D14" s="9">
        <v>4</v>
      </c>
      <c r="E14" s="9">
        <v>57030</v>
      </c>
      <c r="F14" s="27">
        <f t="shared" si="0"/>
        <v>0.81045361527967252</v>
      </c>
      <c r="G14" s="10">
        <v>7</v>
      </c>
      <c r="H14" s="10">
        <v>1848</v>
      </c>
      <c r="I14" s="27">
        <f t="shared" si="1"/>
        <v>2.6261937244201911E-2</v>
      </c>
    </row>
    <row r="15" spans="2:9" x14ac:dyDescent="0.25">
      <c r="B15" s="8" t="s">
        <v>10</v>
      </c>
      <c r="C15" s="9">
        <v>64084</v>
      </c>
      <c r="D15" s="9">
        <v>2</v>
      </c>
      <c r="E15" s="9">
        <v>47106</v>
      </c>
      <c r="F15" s="27">
        <f t="shared" si="0"/>
        <v>0.73506647525123281</v>
      </c>
      <c r="G15" s="10">
        <v>6</v>
      </c>
      <c r="H15" s="10">
        <v>682</v>
      </c>
      <c r="I15" s="27">
        <f t="shared" si="1"/>
        <v>1.064228200486861E-2</v>
      </c>
    </row>
    <row r="16" spans="2:9" x14ac:dyDescent="0.25">
      <c r="B16" s="8" t="s">
        <v>11</v>
      </c>
      <c r="C16" s="9">
        <v>130267</v>
      </c>
      <c r="D16" s="9">
        <v>2</v>
      </c>
      <c r="E16" s="9">
        <v>95756</v>
      </c>
      <c r="F16" s="27">
        <f t="shared" si="0"/>
        <v>0.73507488465996762</v>
      </c>
      <c r="G16" s="10">
        <v>0</v>
      </c>
      <c r="H16" s="10">
        <v>0</v>
      </c>
      <c r="I16" s="27">
        <f t="shared" si="1"/>
        <v>0</v>
      </c>
    </row>
    <row r="17" spans="2:9" x14ac:dyDescent="0.25">
      <c r="B17" s="8" t="s">
        <v>12</v>
      </c>
      <c r="C17" s="9">
        <v>159766</v>
      </c>
      <c r="D17" s="9">
        <v>10</v>
      </c>
      <c r="E17" s="9">
        <v>139389</v>
      </c>
      <c r="F17" s="27">
        <f t="shared" si="0"/>
        <v>0.87245721868232284</v>
      </c>
      <c r="G17" s="10">
        <v>0</v>
      </c>
      <c r="H17" s="10">
        <v>0</v>
      </c>
      <c r="I17" s="27">
        <f t="shared" si="1"/>
        <v>0</v>
      </c>
    </row>
    <row r="18" spans="2:9" x14ac:dyDescent="0.25">
      <c r="B18" s="8" t="s">
        <v>13</v>
      </c>
      <c r="C18" s="9">
        <v>258026</v>
      </c>
      <c r="D18" s="9">
        <v>10</v>
      </c>
      <c r="E18" s="9">
        <v>236911</v>
      </c>
      <c r="F18" s="27">
        <f t="shared" si="0"/>
        <v>0.91816716144884625</v>
      </c>
      <c r="G18" s="10">
        <v>3</v>
      </c>
      <c r="H18" s="10">
        <v>1107</v>
      </c>
      <c r="I18" s="27">
        <f t="shared" si="1"/>
        <v>4.2902653220993235E-3</v>
      </c>
    </row>
    <row r="19" spans="2:9" x14ac:dyDescent="0.25">
      <c r="B19" s="8" t="s">
        <v>14</v>
      </c>
      <c r="C19" s="9">
        <v>96381</v>
      </c>
      <c r="D19" s="9">
        <v>4</v>
      </c>
      <c r="E19" s="9">
        <v>91855</v>
      </c>
      <c r="F19" s="27">
        <f t="shared" si="0"/>
        <v>0.95304053703530778</v>
      </c>
      <c r="G19" s="10">
        <v>1</v>
      </c>
      <c r="H19" s="10">
        <v>162</v>
      </c>
      <c r="I19" s="27">
        <f t="shared" si="1"/>
        <v>1.6808292090764777E-3</v>
      </c>
    </row>
    <row r="20" spans="2:9" x14ac:dyDescent="0.25">
      <c r="B20" s="8" t="s">
        <v>15</v>
      </c>
      <c r="C20" s="9">
        <v>143113</v>
      </c>
      <c r="D20" s="9">
        <v>6</v>
      </c>
      <c r="E20" s="9">
        <v>128755</v>
      </c>
      <c r="F20" s="27">
        <f t="shared" si="0"/>
        <v>0.89967368443118378</v>
      </c>
      <c r="G20" s="10">
        <v>0</v>
      </c>
      <c r="H20" s="10">
        <v>0</v>
      </c>
      <c r="I20" s="27">
        <f t="shared" si="1"/>
        <v>0</v>
      </c>
    </row>
    <row r="21" spans="2:9" x14ac:dyDescent="0.25">
      <c r="B21" s="8" t="s">
        <v>16</v>
      </c>
      <c r="C21" s="9">
        <v>423407</v>
      </c>
      <c r="D21" s="9">
        <v>10</v>
      </c>
      <c r="E21" s="9">
        <v>405375</v>
      </c>
      <c r="F21" s="27">
        <f t="shared" si="0"/>
        <v>0.95741213536856973</v>
      </c>
      <c r="G21" s="10">
        <v>1</v>
      </c>
      <c r="H21" s="10">
        <v>3590</v>
      </c>
      <c r="I21" s="27">
        <f t="shared" si="1"/>
        <v>8.4788395090303181E-3</v>
      </c>
    </row>
    <row r="22" spans="2:9" x14ac:dyDescent="0.25">
      <c r="B22" s="8" t="s">
        <v>17</v>
      </c>
      <c r="C22" s="9">
        <v>195237</v>
      </c>
      <c r="D22" s="9">
        <v>3</v>
      </c>
      <c r="E22" s="9">
        <v>194558</v>
      </c>
      <c r="F22" s="27">
        <f t="shared" si="0"/>
        <v>0.99652217561220469</v>
      </c>
      <c r="G22" s="10">
        <v>0</v>
      </c>
      <c r="H22" s="10">
        <v>0</v>
      </c>
      <c r="I22" s="27">
        <f t="shared" si="1"/>
        <v>0</v>
      </c>
    </row>
    <row r="23" spans="2:9" x14ac:dyDescent="0.25">
      <c r="B23" s="8" t="s">
        <v>18</v>
      </c>
      <c r="C23" s="9">
        <v>115564</v>
      </c>
      <c r="D23" s="9">
        <v>11</v>
      </c>
      <c r="E23" s="9">
        <v>110691</v>
      </c>
      <c r="F23" s="27">
        <f t="shared" si="0"/>
        <v>0.95783288913502473</v>
      </c>
      <c r="G23" s="10">
        <v>0</v>
      </c>
      <c r="H23" s="10">
        <v>0</v>
      </c>
      <c r="I23" s="27">
        <f t="shared" si="1"/>
        <v>0</v>
      </c>
    </row>
    <row r="24" spans="2:9" x14ac:dyDescent="0.25">
      <c r="B24" s="8" t="s">
        <v>19</v>
      </c>
      <c r="C24" s="9">
        <v>105250</v>
      </c>
      <c r="D24" s="9">
        <v>1</v>
      </c>
      <c r="E24" s="9">
        <v>89071</v>
      </c>
      <c r="F24" s="27">
        <f t="shared" si="0"/>
        <v>0.84628028503562946</v>
      </c>
      <c r="G24" s="10">
        <v>0</v>
      </c>
      <c r="H24" s="10">
        <v>0</v>
      </c>
      <c r="I24" s="27">
        <f t="shared" si="1"/>
        <v>0</v>
      </c>
    </row>
    <row r="25" spans="2:9" x14ac:dyDescent="0.25">
      <c r="B25" s="8" t="s">
        <v>20</v>
      </c>
      <c r="C25" s="9">
        <v>767131</v>
      </c>
      <c r="D25" s="9">
        <v>1</v>
      </c>
      <c r="E25" s="9">
        <v>762474</v>
      </c>
      <c r="F25" s="27">
        <f t="shared" si="0"/>
        <v>0.99392932888906849</v>
      </c>
      <c r="G25" s="10">
        <v>9</v>
      </c>
      <c r="H25" s="10">
        <v>7470</v>
      </c>
      <c r="I25" s="27">
        <f t="shared" si="1"/>
        <v>9.7375806739657244E-3</v>
      </c>
    </row>
    <row r="26" spans="2:9" x14ac:dyDescent="0.25">
      <c r="B26" s="7" t="s">
        <v>48</v>
      </c>
      <c r="C26" s="11">
        <f>SUM(C5:C25)</f>
        <v>3871833</v>
      </c>
      <c r="D26" s="11">
        <f t="shared" ref="D26" si="2">SUM(D5:D25)</f>
        <v>128</v>
      </c>
      <c r="E26" s="11">
        <f>SUM(E5:E25)</f>
        <v>3414191</v>
      </c>
      <c r="F26" s="28">
        <f t="shared" si="0"/>
        <v>0.88180223682168113</v>
      </c>
      <c r="G26" s="12">
        <f>SUM(G5:G25)</f>
        <v>211</v>
      </c>
      <c r="H26" s="12">
        <f>SUM(H5:H25)</f>
        <v>48992</v>
      </c>
      <c r="I26" s="28">
        <f t="shared" si="1"/>
        <v>1.2653438306869123E-2</v>
      </c>
    </row>
    <row r="27" spans="2:9" x14ac:dyDescent="0.25">
      <c r="B2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5" x14ac:dyDescent="0.25"/>
  <cols>
    <col min="1" max="1" width="4.7109375" style="2" customWidth="1"/>
    <col min="2" max="7" width="20.7109375" style="2" customWidth="1"/>
    <col min="8" max="16384" width="9.140625" style="2"/>
  </cols>
  <sheetData>
    <row r="1" spans="2:8" x14ac:dyDescent="0.25">
      <c r="B1" s="17"/>
    </row>
    <row r="2" spans="2:8" x14ac:dyDescent="0.25">
      <c r="B2" s="4" t="s">
        <v>56</v>
      </c>
      <c r="C2" s="4" t="s">
        <v>57</v>
      </c>
      <c r="D2" s="1"/>
    </row>
    <row r="3" spans="2:8" x14ac:dyDescent="0.25">
      <c r="B3" s="18"/>
    </row>
    <row r="4" spans="2:8" ht="15" customHeight="1" x14ac:dyDescent="0.25">
      <c r="B4" s="6" t="s">
        <v>47</v>
      </c>
      <c r="C4" s="6" t="s">
        <v>60</v>
      </c>
      <c r="D4" s="6" t="s">
        <v>61</v>
      </c>
      <c r="E4" s="6" t="s">
        <v>62</v>
      </c>
      <c r="F4" s="6" t="s">
        <v>63</v>
      </c>
      <c r="G4" s="6" t="s">
        <v>64</v>
      </c>
      <c r="H4" s="19"/>
    </row>
    <row r="5" spans="2:8" x14ac:dyDescent="0.25">
      <c r="B5" s="6"/>
      <c r="C5" s="6"/>
      <c r="D5" s="6"/>
      <c r="E5" s="6"/>
      <c r="F5" s="6"/>
      <c r="G5" s="6"/>
      <c r="H5" s="19"/>
    </row>
    <row r="6" spans="2:8" x14ac:dyDescent="0.25">
      <c r="B6" s="6"/>
      <c r="C6" s="7" t="s">
        <v>58</v>
      </c>
      <c r="D6" s="6"/>
      <c r="E6" s="6"/>
      <c r="F6" s="6"/>
      <c r="G6" s="6"/>
      <c r="H6" s="19"/>
    </row>
    <row r="7" spans="2:8" x14ac:dyDescent="0.25">
      <c r="B7" s="20" t="s">
        <v>0</v>
      </c>
      <c r="C7" s="33">
        <v>17</v>
      </c>
      <c r="D7" s="35">
        <v>6</v>
      </c>
      <c r="E7" s="31">
        <f>(D7/C7)</f>
        <v>0.35294117647058826</v>
      </c>
      <c r="F7" s="35">
        <v>3</v>
      </c>
      <c r="G7" s="36">
        <v>4</v>
      </c>
      <c r="H7" s="19"/>
    </row>
    <row r="8" spans="2:8" x14ac:dyDescent="0.25">
      <c r="B8" s="20" t="s">
        <v>22</v>
      </c>
      <c r="C8" s="33">
        <v>21</v>
      </c>
      <c r="D8" s="35">
        <v>5</v>
      </c>
      <c r="E8" s="31">
        <f t="shared" ref="E8:E28" si="0">(D8/C8)</f>
        <v>0.23809523809523808</v>
      </c>
      <c r="F8" s="35">
        <v>2</v>
      </c>
      <c r="G8" s="36">
        <v>5</v>
      </c>
      <c r="H8" s="19"/>
    </row>
    <row r="9" spans="2:8" x14ac:dyDescent="0.25">
      <c r="B9" s="20" t="s">
        <v>23</v>
      </c>
      <c r="C9" s="33">
        <v>8</v>
      </c>
      <c r="D9" s="35">
        <v>6</v>
      </c>
      <c r="E9" s="31">
        <f t="shared" si="0"/>
        <v>0.75</v>
      </c>
      <c r="F9" s="35">
        <v>0</v>
      </c>
      <c r="G9" s="36">
        <v>4</v>
      </c>
      <c r="H9" s="19"/>
    </row>
    <row r="10" spans="2:8" x14ac:dyDescent="0.25">
      <c r="B10" s="20" t="s">
        <v>3</v>
      </c>
      <c r="C10" s="33">
        <v>4</v>
      </c>
      <c r="D10" s="35">
        <v>4</v>
      </c>
      <c r="E10" s="31">
        <f t="shared" si="0"/>
        <v>1</v>
      </c>
      <c r="F10" s="35">
        <v>0</v>
      </c>
      <c r="G10" s="36">
        <v>5</v>
      </c>
      <c r="H10" s="19"/>
    </row>
    <row r="11" spans="2:8" x14ac:dyDescent="0.25">
      <c r="B11" s="20" t="s">
        <v>4</v>
      </c>
      <c r="C11" s="33">
        <v>19</v>
      </c>
      <c r="D11" s="35">
        <v>4</v>
      </c>
      <c r="E11" s="31">
        <f t="shared" si="0"/>
        <v>0.21052631578947367</v>
      </c>
      <c r="F11" s="35">
        <v>1</v>
      </c>
      <c r="G11" s="36">
        <v>3</v>
      </c>
      <c r="H11" s="19"/>
    </row>
    <row r="12" spans="2:8" x14ac:dyDescent="0.25">
      <c r="B12" s="20" t="s">
        <v>24</v>
      </c>
      <c r="C12" s="33">
        <v>8</v>
      </c>
      <c r="D12" s="35">
        <v>1</v>
      </c>
      <c r="E12" s="31">
        <f t="shared" si="0"/>
        <v>0.125</v>
      </c>
      <c r="F12" s="35">
        <v>0</v>
      </c>
      <c r="G12" s="36">
        <v>1</v>
      </c>
      <c r="H12" s="19"/>
    </row>
    <row r="13" spans="2:8" x14ac:dyDescent="0.25">
      <c r="B13" s="20" t="s">
        <v>25</v>
      </c>
      <c r="C13" s="33">
        <v>8</v>
      </c>
      <c r="D13" s="35">
        <v>5</v>
      </c>
      <c r="E13" s="31">
        <f t="shared" si="0"/>
        <v>0.625</v>
      </c>
      <c r="F13" s="35">
        <v>5</v>
      </c>
      <c r="G13" s="36">
        <v>4</v>
      </c>
      <c r="H13" s="19"/>
    </row>
    <row r="14" spans="2:8" x14ac:dyDescent="0.25">
      <c r="B14" s="20" t="s">
        <v>26</v>
      </c>
      <c r="C14" s="33">
        <v>55</v>
      </c>
      <c r="D14" s="35">
        <v>50</v>
      </c>
      <c r="E14" s="31">
        <f t="shared" si="0"/>
        <v>0.90909090909090906</v>
      </c>
      <c r="F14" s="35">
        <v>7</v>
      </c>
      <c r="G14" s="36">
        <v>48</v>
      </c>
      <c r="H14" s="19"/>
    </row>
    <row r="15" spans="2:8" x14ac:dyDescent="0.25">
      <c r="B15" s="20" t="s">
        <v>27</v>
      </c>
      <c r="C15" s="33">
        <v>19</v>
      </c>
      <c r="D15" s="35">
        <v>16</v>
      </c>
      <c r="E15" s="31">
        <f t="shared" si="0"/>
        <v>0.84210526315789469</v>
      </c>
      <c r="F15" s="35">
        <v>0</v>
      </c>
      <c r="G15" s="36">
        <v>16</v>
      </c>
      <c r="H15" s="19"/>
    </row>
    <row r="16" spans="2:8" x14ac:dyDescent="0.25">
      <c r="B16" s="20" t="s">
        <v>28</v>
      </c>
      <c r="C16" s="33">
        <v>6</v>
      </c>
      <c r="D16" s="35">
        <v>5</v>
      </c>
      <c r="E16" s="31">
        <f t="shared" si="0"/>
        <v>0.83333333333333337</v>
      </c>
      <c r="F16" s="35">
        <v>3</v>
      </c>
      <c r="G16" s="36">
        <v>2</v>
      </c>
      <c r="H16" s="19"/>
    </row>
    <row r="17" spans="2:8" x14ac:dyDescent="0.25">
      <c r="B17" s="20" t="s">
        <v>10</v>
      </c>
      <c r="C17" s="33">
        <v>11</v>
      </c>
      <c r="D17" s="35">
        <v>6</v>
      </c>
      <c r="E17" s="31">
        <f t="shared" si="0"/>
        <v>0.54545454545454541</v>
      </c>
      <c r="F17" s="35">
        <v>0</v>
      </c>
      <c r="G17" s="36">
        <v>11</v>
      </c>
      <c r="H17" s="19"/>
    </row>
    <row r="18" spans="2:8" x14ac:dyDescent="0.25">
      <c r="B18" s="20" t="s">
        <v>29</v>
      </c>
      <c r="C18" s="33">
        <v>4</v>
      </c>
      <c r="D18" s="35">
        <v>3</v>
      </c>
      <c r="E18" s="31">
        <f t="shared" si="0"/>
        <v>0.75</v>
      </c>
      <c r="F18" s="35">
        <v>2</v>
      </c>
      <c r="G18" s="36">
        <v>3</v>
      </c>
      <c r="H18" s="19"/>
    </row>
    <row r="19" spans="2:8" x14ac:dyDescent="0.25">
      <c r="B19" s="20" t="s">
        <v>12</v>
      </c>
      <c r="C19" s="33">
        <v>2</v>
      </c>
      <c r="D19" s="35">
        <v>0</v>
      </c>
      <c r="E19" s="31">
        <f t="shared" si="0"/>
        <v>0</v>
      </c>
      <c r="F19" s="35">
        <v>0</v>
      </c>
      <c r="G19" s="36">
        <v>0</v>
      </c>
      <c r="H19" s="19"/>
    </row>
    <row r="20" spans="2:8" x14ac:dyDescent="0.25">
      <c r="B20" s="20" t="s">
        <v>30</v>
      </c>
      <c r="C20" s="33">
        <v>22</v>
      </c>
      <c r="D20" s="35">
        <v>20</v>
      </c>
      <c r="E20" s="31">
        <f t="shared" si="0"/>
        <v>0.90909090909090906</v>
      </c>
      <c r="F20" s="35">
        <v>19</v>
      </c>
      <c r="G20" s="36">
        <v>8</v>
      </c>
      <c r="H20" s="19"/>
    </row>
    <row r="21" spans="2:8" x14ac:dyDescent="0.25">
      <c r="B21" s="20" t="s">
        <v>31</v>
      </c>
      <c r="C21" s="33">
        <v>9</v>
      </c>
      <c r="D21" s="35">
        <v>8</v>
      </c>
      <c r="E21" s="31">
        <f t="shared" si="0"/>
        <v>0.88888888888888884</v>
      </c>
      <c r="F21" s="35">
        <v>0</v>
      </c>
      <c r="G21" s="36">
        <v>8</v>
      </c>
      <c r="H21" s="19"/>
    </row>
    <row r="22" spans="2:8" x14ac:dyDescent="0.25">
      <c r="B22" s="20" t="s">
        <v>32</v>
      </c>
      <c r="C22" s="33">
        <v>12</v>
      </c>
      <c r="D22" s="35">
        <v>6</v>
      </c>
      <c r="E22" s="31">
        <f t="shared" si="0"/>
        <v>0.5</v>
      </c>
      <c r="F22" s="35">
        <v>6</v>
      </c>
      <c r="G22" s="36">
        <v>1</v>
      </c>
      <c r="H22" s="19"/>
    </row>
    <row r="23" spans="2:8" x14ac:dyDescent="0.25">
      <c r="B23" s="20" t="s">
        <v>33</v>
      </c>
      <c r="C23" s="33">
        <v>27</v>
      </c>
      <c r="D23" s="35">
        <v>22</v>
      </c>
      <c r="E23" s="31">
        <f t="shared" si="0"/>
        <v>0.81481481481481477</v>
      </c>
      <c r="F23" s="35">
        <v>6</v>
      </c>
      <c r="G23" s="36">
        <v>16</v>
      </c>
      <c r="H23" s="19"/>
    </row>
    <row r="24" spans="2:8" x14ac:dyDescent="0.25">
      <c r="B24" s="20" t="s">
        <v>17</v>
      </c>
      <c r="C24" s="33">
        <v>31</v>
      </c>
      <c r="D24" s="35">
        <v>26</v>
      </c>
      <c r="E24" s="31">
        <f t="shared" si="0"/>
        <v>0.83870967741935487</v>
      </c>
      <c r="F24" s="35">
        <v>11</v>
      </c>
      <c r="G24" s="36">
        <v>21</v>
      </c>
      <c r="H24" s="19"/>
    </row>
    <row r="25" spans="2:8" x14ac:dyDescent="0.25">
      <c r="B25" s="20" t="s">
        <v>34</v>
      </c>
      <c r="C25" s="33">
        <v>17</v>
      </c>
      <c r="D25" s="35">
        <v>15</v>
      </c>
      <c r="E25" s="31">
        <f t="shared" si="0"/>
        <v>0.88235294117647056</v>
      </c>
      <c r="F25" s="35">
        <v>0</v>
      </c>
      <c r="G25" s="36">
        <v>15</v>
      </c>
      <c r="H25" s="19"/>
    </row>
    <row r="26" spans="2:8" x14ac:dyDescent="0.25">
      <c r="B26" s="20" t="s">
        <v>19</v>
      </c>
      <c r="C26" s="33">
        <v>9</v>
      </c>
      <c r="D26" s="35">
        <v>0</v>
      </c>
      <c r="E26" s="31">
        <f t="shared" si="0"/>
        <v>0</v>
      </c>
      <c r="F26" s="35">
        <v>0</v>
      </c>
      <c r="G26" s="36">
        <v>0</v>
      </c>
      <c r="H26" s="19"/>
    </row>
    <row r="27" spans="2:8" x14ac:dyDescent="0.25">
      <c r="B27" s="20" t="s">
        <v>20</v>
      </c>
      <c r="C27" s="33">
        <v>9</v>
      </c>
      <c r="D27" s="35">
        <v>9</v>
      </c>
      <c r="E27" s="31">
        <f t="shared" si="0"/>
        <v>1</v>
      </c>
      <c r="F27" s="35">
        <v>4</v>
      </c>
      <c r="G27" s="36">
        <v>7</v>
      </c>
      <c r="H27" s="19"/>
    </row>
    <row r="28" spans="2:8" x14ac:dyDescent="0.25">
      <c r="B28" s="21" t="s">
        <v>59</v>
      </c>
      <c r="C28" s="34">
        <f>SUM(C7:C27)</f>
        <v>318</v>
      </c>
      <c r="D28" s="34">
        <f>SUM(D7:D27)</f>
        <v>217</v>
      </c>
      <c r="E28" s="32">
        <f t="shared" si="0"/>
        <v>0.6823899371069182</v>
      </c>
      <c r="F28" s="22">
        <f>SUM(F7:F27)</f>
        <v>69</v>
      </c>
      <c r="G28" s="22">
        <f>SUM(G7:G27)</f>
        <v>182</v>
      </c>
      <c r="H28" s="19"/>
    </row>
    <row r="29" spans="2:8" x14ac:dyDescent="0.25">
      <c r="B29" s="17"/>
    </row>
  </sheetData>
  <mergeCells count="6">
    <mergeCell ref="G4:G6"/>
    <mergeCell ref="B4:B6"/>
    <mergeCell ref="C4:C5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zoomScaleNormal="100" workbookViewId="0"/>
  </sheetViews>
  <sheetFormatPr defaultRowHeight="15" x14ac:dyDescent="0.25"/>
  <cols>
    <col min="1" max="1" width="4.7109375" style="2" customWidth="1"/>
    <col min="2" max="2" width="21.42578125" style="2" bestFit="1" customWidth="1"/>
    <col min="3" max="7" width="9.140625" style="2"/>
    <col min="8" max="8" width="10.42578125" style="2" customWidth="1"/>
    <col min="9" max="10" width="15.7109375" style="2" customWidth="1"/>
    <col min="11" max="11" width="16.140625" style="2" customWidth="1"/>
    <col min="12" max="12" width="22.85546875" style="2" customWidth="1"/>
    <col min="13" max="13" width="26" style="2" customWidth="1"/>
    <col min="14" max="16384" width="9.140625" style="2"/>
  </cols>
  <sheetData>
    <row r="2" spans="2:13" x14ac:dyDescent="0.25">
      <c r="B2" s="4" t="s">
        <v>65</v>
      </c>
      <c r="C2" s="4" t="s">
        <v>84</v>
      </c>
      <c r="D2" s="1"/>
      <c r="E2" s="1"/>
    </row>
    <row r="3" spans="2:13" x14ac:dyDescent="0.25">
      <c r="B3" s="5"/>
    </row>
    <row r="4" spans="2:13" ht="17.25" customHeight="1" x14ac:dyDescent="0.25">
      <c r="B4" s="6" t="s">
        <v>47</v>
      </c>
      <c r="C4" s="13" t="s">
        <v>37</v>
      </c>
      <c r="D4" s="13"/>
      <c r="E4" s="13"/>
      <c r="F4" s="13" t="s">
        <v>39</v>
      </c>
      <c r="G4" s="13"/>
      <c r="H4" s="13"/>
      <c r="I4" s="15" t="s">
        <v>35</v>
      </c>
      <c r="J4" s="6" t="s">
        <v>72</v>
      </c>
      <c r="K4" s="13" t="s">
        <v>66</v>
      </c>
      <c r="L4" s="6" t="s">
        <v>67</v>
      </c>
      <c r="M4" s="6" t="s">
        <v>68</v>
      </c>
    </row>
    <row r="5" spans="2:13" ht="15" customHeight="1" x14ac:dyDescent="0.25">
      <c r="B5" s="6"/>
      <c r="C5" s="23" t="s">
        <v>38</v>
      </c>
      <c r="D5" s="23"/>
      <c r="E5" s="23"/>
      <c r="F5" s="23" t="s">
        <v>69</v>
      </c>
      <c r="G5" s="23"/>
      <c r="H5" s="23"/>
      <c r="I5" s="16" t="s">
        <v>21</v>
      </c>
      <c r="J5" s="6"/>
      <c r="K5" s="14"/>
      <c r="L5" s="6"/>
      <c r="M5" s="6"/>
    </row>
    <row r="6" spans="2:13" x14ac:dyDescent="0.25">
      <c r="B6" s="6"/>
      <c r="C6" s="6" t="s">
        <v>42</v>
      </c>
      <c r="D6" s="6" t="s">
        <v>43</v>
      </c>
      <c r="E6" s="15" t="s">
        <v>36</v>
      </c>
      <c r="F6" s="6" t="s">
        <v>42</v>
      </c>
      <c r="G6" s="6" t="s">
        <v>43</v>
      </c>
      <c r="H6" s="15" t="s">
        <v>36</v>
      </c>
      <c r="I6" s="24" t="s">
        <v>40</v>
      </c>
      <c r="J6" s="6"/>
      <c r="K6" s="24" t="s">
        <v>41</v>
      </c>
      <c r="L6" s="6"/>
      <c r="M6" s="6"/>
    </row>
    <row r="7" spans="2:13" x14ac:dyDescent="0.25">
      <c r="B7" s="13"/>
      <c r="C7" s="13"/>
      <c r="D7" s="13"/>
      <c r="E7" s="25" t="s">
        <v>70</v>
      </c>
      <c r="F7" s="13"/>
      <c r="G7" s="13"/>
      <c r="H7" s="25" t="s">
        <v>70</v>
      </c>
      <c r="I7" s="25" t="s">
        <v>71</v>
      </c>
      <c r="J7" s="13"/>
      <c r="K7" s="26" t="s">
        <v>71</v>
      </c>
      <c r="L7" s="13"/>
      <c r="M7" s="13"/>
    </row>
    <row r="8" spans="2:13" x14ac:dyDescent="0.25">
      <c r="B8" s="20" t="s">
        <v>0</v>
      </c>
      <c r="C8" s="35">
        <v>811</v>
      </c>
      <c r="D8" s="35">
        <v>97</v>
      </c>
      <c r="E8" s="35">
        <f>SUM(C8:D8)</f>
        <v>908</v>
      </c>
      <c r="F8" s="35">
        <v>819</v>
      </c>
      <c r="G8" s="35">
        <v>15</v>
      </c>
      <c r="H8" s="35">
        <f>SUM(F8:G8)</f>
        <v>834</v>
      </c>
      <c r="I8" s="31">
        <f>(H8/E8)</f>
        <v>0.91850220264317184</v>
      </c>
      <c r="J8" s="35">
        <v>6</v>
      </c>
      <c r="K8" s="29">
        <f>(J8/H8)</f>
        <v>7.1942446043165471E-3</v>
      </c>
      <c r="L8" s="36"/>
      <c r="M8" s="38"/>
    </row>
    <row r="9" spans="2:13" x14ac:dyDescent="0.25">
      <c r="B9" s="20" t="s">
        <v>1</v>
      </c>
      <c r="C9" s="35">
        <v>172</v>
      </c>
      <c r="D9" s="35">
        <v>28</v>
      </c>
      <c r="E9" s="35">
        <f t="shared" ref="E9:E29" si="0">SUM(C9:D9)</f>
        <v>200</v>
      </c>
      <c r="F9" s="35">
        <v>127</v>
      </c>
      <c r="G9" s="35">
        <v>0</v>
      </c>
      <c r="H9" s="35">
        <f t="shared" ref="H9:H29" si="1">SUM(F9:G9)</f>
        <v>127</v>
      </c>
      <c r="I9" s="31">
        <f t="shared" ref="I9:I29" si="2">(H9/E9)</f>
        <v>0.63500000000000001</v>
      </c>
      <c r="J9" s="35">
        <v>0</v>
      </c>
      <c r="K9" s="29">
        <f t="shared" ref="K9:K29" si="3">(J9/H9)</f>
        <v>0</v>
      </c>
      <c r="L9" s="36"/>
      <c r="M9" s="38"/>
    </row>
    <row r="10" spans="2:13" x14ac:dyDescent="0.25">
      <c r="B10" s="20" t="s">
        <v>2</v>
      </c>
      <c r="C10" s="35">
        <v>214</v>
      </c>
      <c r="D10" s="35">
        <v>34</v>
      </c>
      <c r="E10" s="35">
        <f t="shared" si="0"/>
        <v>248</v>
      </c>
      <c r="F10" s="35">
        <v>72</v>
      </c>
      <c r="G10" s="35">
        <v>4</v>
      </c>
      <c r="H10" s="35">
        <f t="shared" si="1"/>
        <v>76</v>
      </c>
      <c r="I10" s="31">
        <f t="shared" si="2"/>
        <v>0.30645161290322581</v>
      </c>
      <c r="J10" s="35">
        <v>4</v>
      </c>
      <c r="K10" s="29">
        <f t="shared" si="3"/>
        <v>5.2631578947368418E-2</v>
      </c>
      <c r="L10" s="36"/>
      <c r="M10" s="38"/>
    </row>
    <row r="11" spans="2:13" x14ac:dyDescent="0.25">
      <c r="B11" s="20" t="s">
        <v>3</v>
      </c>
      <c r="C11" s="35">
        <v>291</v>
      </c>
      <c r="D11" s="35">
        <v>53</v>
      </c>
      <c r="E11" s="35">
        <f t="shared" si="0"/>
        <v>344</v>
      </c>
      <c r="F11" s="35">
        <v>193</v>
      </c>
      <c r="G11" s="35">
        <v>23</v>
      </c>
      <c r="H11" s="35">
        <f t="shared" si="1"/>
        <v>216</v>
      </c>
      <c r="I11" s="31">
        <f t="shared" si="2"/>
        <v>0.62790697674418605</v>
      </c>
      <c r="J11" s="35">
        <v>11</v>
      </c>
      <c r="K11" s="29">
        <f t="shared" si="3"/>
        <v>5.0925925925925923E-2</v>
      </c>
      <c r="L11" s="36"/>
      <c r="M11" s="38"/>
    </row>
    <row r="12" spans="2:13" x14ac:dyDescent="0.25">
      <c r="B12" s="20" t="s">
        <v>4</v>
      </c>
      <c r="C12" s="35">
        <v>206</v>
      </c>
      <c r="D12" s="35">
        <v>31</v>
      </c>
      <c r="E12" s="35">
        <f t="shared" si="0"/>
        <v>237</v>
      </c>
      <c r="F12" s="35">
        <v>219</v>
      </c>
      <c r="G12" s="35">
        <v>25</v>
      </c>
      <c r="H12" s="35">
        <f t="shared" si="1"/>
        <v>244</v>
      </c>
      <c r="I12" s="31">
        <f t="shared" si="2"/>
        <v>1.029535864978903</v>
      </c>
      <c r="J12" s="35">
        <v>11</v>
      </c>
      <c r="K12" s="29">
        <f t="shared" si="3"/>
        <v>4.5081967213114756E-2</v>
      </c>
      <c r="L12" s="36"/>
      <c r="M12" s="38"/>
    </row>
    <row r="13" spans="2:13" x14ac:dyDescent="0.25">
      <c r="B13" s="20" t="s">
        <v>5</v>
      </c>
      <c r="C13" s="35">
        <v>121</v>
      </c>
      <c r="D13" s="35">
        <v>16</v>
      </c>
      <c r="E13" s="35">
        <f t="shared" si="0"/>
        <v>137</v>
      </c>
      <c r="F13" s="35">
        <v>122</v>
      </c>
      <c r="G13" s="35">
        <v>16</v>
      </c>
      <c r="H13" s="35">
        <f t="shared" si="1"/>
        <v>138</v>
      </c>
      <c r="I13" s="31">
        <f t="shared" si="2"/>
        <v>1.0072992700729928</v>
      </c>
      <c r="J13" s="35">
        <v>2</v>
      </c>
      <c r="K13" s="29">
        <f t="shared" si="3"/>
        <v>1.4492753623188406E-2</v>
      </c>
      <c r="L13" s="36"/>
      <c r="M13" s="38"/>
    </row>
    <row r="14" spans="2:13" x14ac:dyDescent="0.25">
      <c r="B14" s="20" t="s">
        <v>6</v>
      </c>
      <c r="C14" s="35">
        <v>142</v>
      </c>
      <c r="D14" s="35">
        <v>27</v>
      </c>
      <c r="E14" s="35">
        <f t="shared" si="0"/>
        <v>169</v>
      </c>
      <c r="F14" s="35">
        <v>142</v>
      </c>
      <c r="G14" s="35">
        <v>27</v>
      </c>
      <c r="H14" s="35">
        <f t="shared" si="1"/>
        <v>169</v>
      </c>
      <c r="I14" s="31">
        <f t="shared" si="2"/>
        <v>1</v>
      </c>
      <c r="J14" s="35">
        <v>6</v>
      </c>
      <c r="K14" s="29">
        <f t="shared" si="3"/>
        <v>3.5502958579881658E-2</v>
      </c>
      <c r="L14" s="36">
        <v>3</v>
      </c>
      <c r="M14" s="38">
        <f>(L14/H14)</f>
        <v>1.7751479289940829E-2</v>
      </c>
    </row>
    <row r="15" spans="2:13" x14ac:dyDescent="0.25">
      <c r="B15" s="20" t="s">
        <v>7</v>
      </c>
      <c r="C15" s="35">
        <v>793</v>
      </c>
      <c r="D15" s="35">
        <v>107</v>
      </c>
      <c r="E15" s="35">
        <f t="shared" si="0"/>
        <v>900</v>
      </c>
      <c r="F15" s="35">
        <v>809</v>
      </c>
      <c r="G15" s="35">
        <v>106</v>
      </c>
      <c r="H15" s="35">
        <f t="shared" si="1"/>
        <v>915</v>
      </c>
      <c r="I15" s="31">
        <f t="shared" si="2"/>
        <v>1.0166666666666666</v>
      </c>
      <c r="J15" s="35">
        <v>52</v>
      </c>
      <c r="K15" s="29">
        <f t="shared" si="3"/>
        <v>5.6830601092896178E-2</v>
      </c>
      <c r="L15" s="36">
        <v>14</v>
      </c>
      <c r="M15" s="38">
        <f>(L15/H15)</f>
        <v>1.5300546448087432E-2</v>
      </c>
    </row>
    <row r="16" spans="2:13" x14ac:dyDescent="0.25">
      <c r="B16" s="20" t="s">
        <v>8</v>
      </c>
      <c r="C16" s="35">
        <v>170</v>
      </c>
      <c r="D16" s="35">
        <v>44</v>
      </c>
      <c r="E16" s="35">
        <f t="shared" si="0"/>
        <v>214</v>
      </c>
      <c r="F16" s="35">
        <v>170</v>
      </c>
      <c r="G16" s="35">
        <v>3</v>
      </c>
      <c r="H16" s="35">
        <f t="shared" si="1"/>
        <v>173</v>
      </c>
      <c r="I16" s="31">
        <f t="shared" si="2"/>
        <v>0.80841121495327106</v>
      </c>
      <c r="J16" s="35">
        <v>0</v>
      </c>
      <c r="K16" s="29">
        <f t="shared" si="3"/>
        <v>0</v>
      </c>
      <c r="L16" s="36"/>
      <c r="M16" s="38"/>
    </row>
    <row r="17" spans="2:13" x14ac:dyDescent="0.25">
      <c r="B17" s="20" t="s">
        <v>9</v>
      </c>
      <c r="C17" s="35">
        <v>95</v>
      </c>
      <c r="D17" s="35">
        <v>16</v>
      </c>
      <c r="E17" s="35">
        <f t="shared" si="0"/>
        <v>111</v>
      </c>
      <c r="F17" s="35">
        <v>99</v>
      </c>
      <c r="G17" s="35">
        <v>12</v>
      </c>
      <c r="H17" s="35">
        <f t="shared" si="1"/>
        <v>111</v>
      </c>
      <c r="I17" s="31">
        <f t="shared" si="2"/>
        <v>1</v>
      </c>
      <c r="J17" s="35">
        <v>1</v>
      </c>
      <c r="K17" s="29">
        <f t="shared" si="3"/>
        <v>9.0090090090090089E-3</v>
      </c>
      <c r="L17" s="36"/>
      <c r="M17" s="38"/>
    </row>
    <row r="18" spans="2:13" x14ac:dyDescent="0.25">
      <c r="B18" s="20" t="s">
        <v>10</v>
      </c>
      <c r="C18" s="35">
        <v>85</v>
      </c>
      <c r="D18" s="35">
        <v>15</v>
      </c>
      <c r="E18" s="35">
        <f t="shared" si="0"/>
        <v>100</v>
      </c>
      <c r="F18" s="35">
        <v>85</v>
      </c>
      <c r="G18" s="35">
        <v>15</v>
      </c>
      <c r="H18" s="35">
        <f t="shared" si="1"/>
        <v>100</v>
      </c>
      <c r="I18" s="31">
        <f t="shared" si="2"/>
        <v>1</v>
      </c>
      <c r="J18" s="35">
        <v>0</v>
      </c>
      <c r="K18" s="29">
        <f t="shared" si="3"/>
        <v>0</v>
      </c>
      <c r="L18" s="36"/>
      <c r="M18" s="38"/>
    </row>
    <row r="19" spans="2:13" x14ac:dyDescent="0.25">
      <c r="B19" s="20" t="s">
        <v>11</v>
      </c>
      <c r="C19" s="35">
        <v>424</v>
      </c>
      <c r="D19" s="35">
        <v>44</v>
      </c>
      <c r="E19" s="35">
        <f t="shared" si="0"/>
        <v>468</v>
      </c>
      <c r="F19" s="35">
        <v>426</v>
      </c>
      <c r="G19" s="35">
        <v>32</v>
      </c>
      <c r="H19" s="35">
        <f t="shared" si="1"/>
        <v>458</v>
      </c>
      <c r="I19" s="31">
        <f t="shared" si="2"/>
        <v>0.9786324786324786</v>
      </c>
      <c r="J19" s="35">
        <v>0</v>
      </c>
      <c r="K19" s="29">
        <f t="shared" si="3"/>
        <v>0</v>
      </c>
      <c r="L19" s="36"/>
      <c r="M19" s="38"/>
    </row>
    <row r="20" spans="2:13" x14ac:dyDescent="0.25">
      <c r="B20" s="20" t="s">
        <v>12</v>
      </c>
      <c r="C20" s="35">
        <v>392</v>
      </c>
      <c r="D20" s="35">
        <v>57</v>
      </c>
      <c r="E20" s="35">
        <f t="shared" si="0"/>
        <v>449</v>
      </c>
      <c r="F20" s="35">
        <v>288</v>
      </c>
      <c r="G20" s="35">
        <v>40</v>
      </c>
      <c r="H20" s="35">
        <f t="shared" si="1"/>
        <v>328</v>
      </c>
      <c r="I20" s="31">
        <f t="shared" si="2"/>
        <v>0.73051224944320714</v>
      </c>
      <c r="J20" s="35">
        <v>14</v>
      </c>
      <c r="K20" s="29">
        <f t="shared" si="3"/>
        <v>4.2682926829268296E-2</v>
      </c>
      <c r="L20" s="36"/>
      <c r="M20" s="38"/>
    </row>
    <row r="21" spans="2:13" x14ac:dyDescent="0.25">
      <c r="B21" s="20" t="s">
        <v>13</v>
      </c>
      <c r="C21" s="35">
        <v>419</v>
      </c>
      <c r="D21" s="35">
        <v>60</v>
      </c>
      <c r="E21" s="35">
        <f t="shared" si="0"/>
        <v>479</v>
      </c>
      <c r="F21" s="35">
        <v>419</v>
      </c>
      <c r="G21" s="35">
        <v>61</v>
      </c>
      <c r="H21" s="35">
        <f t="shared" si="1"/>
        <v>480</v>
      </c>
      <c r="I21" s="31">
        <f t="shared" si="2"/>
        <v>1.0020876826722338</v>
      </c>
      <c r="J21" s="35">
        <v>16</v>
      </c>
      <c r="K21" s="29">
        <f t="shared" si="3"/>
        <v>3.3333333333333333E-2</v>
      </c>
      <c r="L21" s="36"/>
      <c r="M21" s="38"/>
    </row>
    <row r="22" spans="2:13" x14ac:dyDescent="0.25">
      <c r="B22" s="20" t="s">
        <v>14</v>
      </c>
      <c r="C22" s="35">
        <v>251</v>
      </c>
      <c r="D22" s="35">
        <v>35</v>
      </c>
      <c r="E22" s="35">
        <f t="shared" si="0"/>
        <v>286</v>
      </c>
      <c r="F22" s="35">
        <v>214</v>
      </c>
      <c r="G22" s="35">
        <v>33</v>
      </c>
      <c r="H22" s="35">
        <f t="shared" si="1"/>
        <v>247</v>
      </c>
      <c r="I22" s="31">
        <f t="shared" si="2"/>
        <v>0.86363636363636365</v>
      </c>
      <c r="J22" s="35">
        <v>1</v>
      </c>
      <c r="K22" s="29">
        <f t="shared" si="3"/>
        <v>4.048582995951417E-3</v>
      </c>
      <c r="L22" s="36"/>
      <c r="M22" s="38"/>
    </row>
    <row r="23" spans="2:13" x14ac:dyDescent="0.25">
      <c r="B23" s="20" t="s">
        <v>15</v>
      </c>
      <c r="C23" s="35">
        <v>230</v>
      </c>
      <c r="D23" s="35">
        <v>30</v>
      </c>
      <c r="E23" s="35">
        <f t="shared" si="0"/>
        <v>260</v>
      </c>
      <c r="F23" s="35">
        <v>135</v>
      </c>
      <c r="G23" s="35">
        <v>12</v>
      </c>
      <c r="H23" s="35">
        <f t="shared" si="1"/>
        <v>147</v>
      </c>
      <c r="I23" s="31">
        <f t="shared" si="2"/>
        <v>0.56538461538461537</v>
      </c>
      <c r="J23" s="35">
        <v>12</v>
      </c>
      <c r="K23" s="29">
        <f t="shared" si="3"/>
        <v>8.1632653061224483E-2</v>
      </c>
      <c r="L23" s="36"/>
      <c r="M23" s="38"/>
    </row>
    <row r="24" spans="2:13" x14ac:dyDescent="0.25">
      <c r="B24" s="20" t="s">
        <v>16</v>
      </c>
      <c r="C24" s="35">
        <v>996</v>
      </c>
      <c r="D24" s="35">
        <v>111</v>
      </c>
      <c r="E24" s="35">
        <f t="shared" si="0"/>
        <v>1107</v>
      </c>
      <c r="F24" s="35">
        <v>562</v>
      </c>
      <c r="G24" s="35">
        <v>31</v>
      </c>
      <c r="H24" s="35">
        <f t="shared" si="1"/>
        <v>593</v>
      </c>
      <c r="I24" s="31">
        <f t="shared" si="2"/>
        <v>0.53568202348690153</v>
      </c>
      <c r="J24" s="35">
        <v>28</v>
      </c>
      <c r="K24" s="29">
        <f t="shared" si="3"/>
        <v>4.7217537942664416E-2</v>
      </c>
      <c r="L24" s="36"/>
      <c r="M24" s="38"/>
    </row>
    <row r="25" spans="2:13" x14ac:dyDescent="0.25">
      <c r="B25" s="20" t="s">
        <v>17</v>
      </c>
      <c r="C25" s="35">
        <v>735</v>
      </c>
      <c r="D25" s="35">
        <v>81</v>
      </c>
      <c r="E25" s="35">
        <f t="shared" si="0"/>
        <v>816</v>
      </c>
      <c r="F25" s="35">
        <v>737</v>
      </c>
      <c r="G25" s="35">
        <v>81</v>
      </c>
      <c r="H25" s="35">
        <f t="shared" si="1"/>
        <v>818</v>
      </c>
      <c r="I25" s="31">
        <f t="shared" si="2"/>
        <v>1.0024509803921569</v>
      </c>
      <c r="J25" s="35">
        <v>0</v>
      </c>
      <c r="K25" s="29">
        <f t="shared" si="3"/>
        <v>0</v>
      </c>
      <c r="L25" s="36"/>
      <c r="M25" s="38"/>
    </row>
    <row r="26" spans="2:13" x14ac:dyDescent="0.25">
      <c r="B26" s="20" t="s">
        <v>18</v>
      </c>
      <c r="C26" s="35">
        <v>341</v>
      </c>
      <c r="D26" s="35">
        <v>53</v>
      </c>
      <c r="E26" s="35">
        <f t="shared" si="0"/>
        <v>394</v>
      </c>
      <c r="F26" s="35">
        <v>355</v>
      </c>
      <c r="G26" s="35">
        <v>54</v>
      </c>
      <c r="H26" s="35">
        <f t="shared" si="1"/>
        <v>409</v>
      </c>
      <c r="I26" s="31">
        <f t="shared" si="2"/>
        <v>1.0380710659898478</v>
      </c>
      <c r="J26" s="35">
        <v>26</v>
      </c>
      <c r="K26" s="29">
        <f t="shared" si="3"/>
        <v>6.3569682151589244E-2</v>
      </c>
      <c r="L26" s="36">
        <v>18</v>
      </c>
      <c r="M26" s="38">
        <f>(L26/H26)</f>
        <v>4.4009779951100246E-2</v>
      </c>
    </row>
    <row r="27" spans="2:13" x14ac:dyDescent="0.25">
      <c r="B27" s="20" t="s">
        <v>19</v>
      </c>
      <c r="C27" s="35">
        <v>105</v>
      </c>
      <c r="D27" s="35">
        <v>12</v>
      </c>
      <c r="E27" s="35">
        <f t="shared" si="0"/>
        <v>117</v>
      </c>
      <c r="F27" s="35">
        <v>110</v>
      </c>
      <c r="G27" s="35">
        <v>12</v>
      </c>
      <c r="H27" s="35">
        <f t="shared" si="1"/>
        <v>122</v>
      </c>
      <c r="I27" s="31">
        <f t="shared" si="2"/>
        <v>1.0427350427350428</v>
      </c>
      <c r="J27" s="35">
        <v>1</v>
      </c>
      <c r="K27" s="29">
        <f t="shared" si="3"/>
        <v>8.1967213114754103E-3</v>
      </c>
      <c r="L27" s="36"/>
      <c r="M27" s="38"/>
    </row>
    <row r="28" spans="2:13" x14ac:dyDescent="0.25">
      <c r="B28" s="20" t="s">
        <v>20</v>
      </c>
      <c r="C28" s="35">
        <v>1302</v>
      </c>
      <c r="D28" s="35">
        <v>97</v>
      </c>
      <c r="E28" s="35">
        <f t="shared" si="0"/>
        <v>1399</v>
      </c>
      <c r="F28" s="35">
        <v>1302</v>
      </c>
      <c r="G28" s="35">
        <v>97</v>
      </c>
      <c r="H28" s="35">
        <f t="shared" si="1"/>
        <v>1399</v>
      </c>
      <c r="I28" s="31">
        <f t="shared" si="2"/>
        <v>1</v>
      </c>
      <c r="J28" s="35">
        <v>5</v>
      </c>
      <c r="K28" s="29">
        <f t="shared" si="3"/>
        <v>3.5739814152966403E-3</v>
      </c>
      <c r="L28" s="36"/>
      <c r="M28" s="38"/>
    </row>
    <row r="29" spans="2:13" x14ac:dyDescent="0.25">
      <c r="B29" s="21" t="s">
        <v>48</v>
      </c>
      <c r="C29" s="22">
        <f>SUM(C8:C28)</f>
        <v>8295</v>
      </c>
      <c r="D29" s="22">
        <f>SUM(D8:D28)</f>
        <v>1048</v>
      </c>
      <c r="E29" s="22">
        <f t="shared" si="0"/>
        <v>9343</v>
      </c>
      <c r="F29" s="22">
        <f>SUM(F8:F28)</f>
        <v>7405</v>
      </c>
      <c r="G29" s="22">
        <f>SUM(G8:G28)</f>
        <v>699</v>
      </c>
      <c r="H29" s="22">
        <f t="shared" si="1"/>
        <v>8104</v>
      </c>
      <c r="I29" s="32">
        <f t="shared" si="2"/>
        <v>0.8673873488172964</v>
      </c>
      <c r="J29" s="22">
        <f>SUM(J8:J28)</f>
        <v>196</v>
      </c>
      <c r="K29" s="30">
        <f t="shared" si="3"/>
        <v>2.4185587364264561E-2</v>
      </c>
      <c r="L29" s="37">
        <v>24</v>
      </c>
      <c r="M29" s="39">
        <v>1.9900000000000001E-2</v>
      </c>
    </row>
    <row r="30" spans="2:13" x14ac:dyDescent="0.25">
      <c r="B30" s="5"/>
    </row>
  </sheetData>
  <mergeCells count="13">
    <mergeCell ref="M4:M7"/>
    <mergeCell ref="C5:E5"/>
    <mergeCell ref="F5:H5"/>
    <mergeCell ref="C6:C7"/>
    <mergeCell ref="D6:D7"/>
    <mergeCell ref="F6:F7"/>
    <mergeCell ref="G6:G7"/>
    <mergeCell ref="K4:K5"/>
    <mergeCell ref="B4:B7"/>
    <mergeCell ref="C4:E4"/>
    <mergeCell ref="F4:H4"/>
    <mergeCell ref="J4:J7"/>
    <mergeCell ref="L4:L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/>
  </sheetViews>
  <sheetFormatPr defaultRowHeight="15" x14ac:dyDescent="0.25"/>
  <cols>
    <col min="1" max="1" width="4.7109375" style="2" customWidth="1"/>
    <col min="2" max="2" width="20.7109375" style="2" customWidth="1"/>
    <col min="3" max="11" width="15.7109375" style="2" customWidth="1"/>
    <col min="12" max="16384" width="9.140625" style="2"/>
  </cols>
  <sheetData>
    <row r="2" spans="2:11" x14ac:dyDescent="0.25">
      <c r="B2" s="4" t="s">
        <v>73</v>
      </c>
      <c r="C2" s="4" t="s">
        <v>83</v>
      </c>
      <c r="D2" s="1"/>
      <c r="E2" s="1"/>
    </row>
    <row r="3" spans="2:11" x14ac:dyDescent="0.25">
      <c r="B3" s="40"/>
    </row>
    <row r="4" spans="2:11" ht="23.25" customHeight="1" x14ac:dyDescent="0.25">
      <c r="B4" s="6" t="s">
        <v>74</v>
      </c>
      <c r="C4" s="41" t="s">
        <v>75</v>
      </c>
      <c r="D4" s="42"/>
      <c r="E4" s="43"/>
      <c r="F4" s="6" t="s">
        <v>76</v>
      </c>
      <c r="G4" s="6"/>
      <c r="H4" s="6"/>
      <c r="I4" s="13" t="s">
        <v>81</v>
      </c>
      <c r="J4" s="6" t="s">
        <v>77</v>
      </c>
      <c r="K4" s="13" t="s">
        <v>62</v>
      </c>
    </row>
    <row r="5" spans="2:11" ht="22.5" customHeight="1" x14ac:dyDescent="0.25">
      <c r="B5" s="6"/>
      <c r="C5" s="44"/>
      <c r="D5" s="45"/>
      <c r="E5" s="46"/>
      <c r="F5" s="6"/>
      <c r="G5" s="6"/>
      <c r="H5" s="6"/>
      <c r="I5" s="47"/>
      <c r="J5" s="6"/>
      <c r="K5" s="47"/>
    </row>
    <row r="6" spans="2:11" ht="15" customHeight="1" x14ac:dyDescent="0.25">
      <c r="B6" s="6"/>
      <c r="C6" s="6" t="s">
        <v>78</v>
      </c>
      <c r="D6" s="6" t="s">
        <v>79</v>
      </c>
      <c r="E6" s="13" t="s">
        <v>80</v>
      </c>
      <c r="F6" s="6" t="s">
        <v>78</v>
      </c>
      <c r="G6" s="6" t="s">
        <v>79</v>
      </c>
      <c r="H6" s="13" t="s">
        <v>80</v>
      </c>
      <c r="I6" s="47"/>
      <c r="J6" s="6"/>
      <c r="K6" s="47"/>
    </row>
    <row r="7" spans="2:11" x14ac:dyDescent="0.25">
      <c r="B7" s="6"/>
      <c r="C7" s="6"/>
      <c r="D7" s="6"/>
      <c r="E7" s="14"/>
      <c r="F7" s="6"/>
      <c r="G7" s="6"/>
      <c r="H7" s="14"/>
      <c r="I7" s="14"/>
      <c r="J7" s="6"/>
      <c r="K7" s="14"/>
    </row>
    <row r="8" spans="2:11" x14ac:dyDescent="0.25">
      <c r="B8" s="20" t="s">
        <v>0</v>
      </c>
      <c r="C8" s="33">
        <v>76</v>
      </c>
      <c r="D8" s="33">
        <v>32</v>
      </c>
      <c r="E8" s="33">
        <f>SUM(C8:D8)</f>
        <v>108</v>
      </c>
      <c r="F8" s="33">
        <v>68</v>
      </c>
      <c r="G8" s="33">
        <v>0</v>
      </c>
      <c r="H8" s="33">
        <f>SUM(F8:G8)</f>
        <v>68</v>
      </c>
      <c r="I8" s="50">
        <f>(H8/E8)</f>
        <v>0.62962962962962965</v>
      </c>
      <c r="J8" s="33">
        <v>29</v>
      </c>
      <c r="K8" s="50">
        <f>(J8/H8)</f>
        <v>0.4264705882352941</v>
      </c>
    </row>
    <row r="9" spans="2:11" x14ac:dyDescent="0.25">
      <c r="B9" s="20" t="s">
        <v>1</v>
      </c>
      <c r="C9" s="33">
        <v>152</v>
      </c>
      <c r="D9" s="33">
        <v>52</v>
      </c>
      <c r="E9" s="33">
        <f t="shared" ref="E9:E20" si="0">SUM(C9:D9)</f>
        <v>204</v>
      </c>
      <c r="F9" s="33">
        <v>76</v>
      </c>
      <c r="G9" s="33">
        <v>9</v>
      </c>
      <c r="H9" s="33">
        <f t="shared" ref="H9:H21" si="1">SUM(F9:G9)</f>
        <v>85</v>
      </c>
      <c r="I9" s="50">
        <f t="shared" ref="I9:I21" si="2">(H9/E9)</f>
        <v>0.41666666666666669</v>
      </c>
      <c r="J9" s="33">
        <v>36</v>
      </c>
      <c r="K9" s="50">
        <f t="shared" ref="K9:K21" si="3">(J9/H9)</f>
        <v>0.42352941176470588</v>
      </c>
    </row>
    <row r="10" spans="2:11" x14ac:dyDescent="0.25">
      <c r="B10" s="20" t="s">
        <v>2</v>
      </c>
      <c r="C10" s="33">
        <v>40</v>
      </c>
      <c r="D10" s="33">
        <v>20</v>
      </c>
      <c r="E10" s="33">
        <f t="shared" si="0"/>
        <v>60</v>
      </c>
      <c r="F10" s="33">
        <v>20</v>
      </c>
      <c r="G10" s="33">
        <v>0</v>
      </c>
      <c r="H10" s="33">
        <f t="shared" si="1"/>
        <v>20</v>
      </c>
      <c r="I10" s="50">
        <f t="shared" si="2"/>
        <v>0.33333333333333331</v>
      </c>
      <c r="J10" s="33">
        <v>15</v>
      </c>
      <c r="K10" s="50">
        <f t="shared" si="3"/>
        <v>0.75</v>
      </c>
    </row>
    <row r="11" spans="2:11" x14ac:dyDescent="0.25">
      <c r="B11" s="20" t="s">
        <v>3</v>
      </c>
      <c r="C11" s="33">
        <v>22</v>
      </c>
      <c r="D11" s="33">
        <v>9</v>
      </c>
      <c r="E11" s="33">
        <f t="shared" si="0"/>
        <v>31</v>
      </c>
      <c r="F11" s="33">
        <v>18</v>
      </c>
      <c r="G11" s="33">
        <v>2</v>
      </c>
      <c r="H11" s="33">
        <f t="shared" si="1"/>
        <v>20</v>
      </c>
      <c r="I11" s="50">
        <f t="shared" si="2"/>
        <v>0.64516129032258063</v>
      </c>
      <c r="J11" s="33">
        <v>10</v>
      </c>
      <c r="K11" s="50">
        <f t="shared" si="3"/>
        <v>0.5</v>
      </c>
    </row>
    <row r="12" spans="2:11" x14ac:dyDescent="0.25">
      <c r="B12" s="20" t="s">
        <v>4</v>
      </c>
      <c r="C12" s="33">
        <v>48</v>
      </c>
      <c r="D12" s="33">
        <v>22</v>
      </c>
      <c r="E12" s="33">
        <f t="shared" si="0"/>
        <v>70</v>
      </c>
      <c r="F12" s="33">
        <v>50</v>
      </c>
      <c r="G12" s="33">
        <v>7</v>
      </c>
      <c r="H12" s="33">
        <f t="shared" si="1"/>
        <v>57</v>
      </c>
      <c r="I12" s="50">
        <f t="shared" si="2"/>
        <v>0.81428571428571428</v>
      </c>
      <c r="J12" s="33">
        <v>27</v>
      </c>
      <c r="K12" s="50">
        <f t="shared" si="3"/>
        <v>0.47368421052631576</v>
      </c>
    </row>
    <row r="13" spans="2:11" x14ac:dyDescent="0.25">
      <c r="B13" s="20" t="s">
        <v>5</v>
      </c>
      <c r="C13" s="33">
        <v>2</v>
      </c>
      <c r="D13" s="33">
        <v>1</v>
      </c>
      <c r="E13" s="33">
        <f t="shared" si="0"/>
        <v>3</v>
      </c>
      <c r="F13" s="33">
        <v>4</v>
      </c>
      <c r="G13" s="33">
        <v>1</v>
      </c>
      <c r="H13" s="33">
        <f t="shared" si="1"/>
        <v>5</v>
      </c>
      <c r="I13" s="50">
        <f t="shared" si="2"/>
        <v>1.6666666666666667</v>
      </c>
      <c r="J13" s="33">
        <v>1</v>
      </c>
      <c r="K13" s="50">
        <f t="shared" si="3"/>
        <v>0.2</v>
      </c>
    </row>
    <row r="14" spans="2:11" x14ac:dyDescent="0.25">
      <c r="B14" s="20" t="s">
        <v>7</v>
      </c>
      <c r="C14" s="33">
        <v>88</v>
      </c>
      <c r="D14" s="33">
        <v>44</v>
      </c>
      <c r="E14" s="33">
        <f t="shared" si="0"/>
        <v>132</v>
      </c>
      <c r="F14" s="33">
        <v>30</v>
      </c>
      <c r="G14" s="33">
        <v>21</v>
      </c>
      <c r="H14" s="33">
        <f t="shared" si="1"/>
        <v>51</v>
      </c>
      <c r="I14" s="50">
        <f t="shared" si="2"/>
        <v>0.38636363636363635</v>
      </c>
      <c r="J14" s="33">
        <v>46</v>
      </c>
      <c r="K14" s="50">
        <f t="shared" si="3"/>
        <v>0.90196078431372551</v>
      </c>
    </row>
    <row r="15" spans="2:11" x14ac:dyDescent="0.25">
      <c r="B15" s="20" t="s">
        <v>9</v>
      </c>
      <c r="C15" s="33">
        <v>14</v>
      </c>
      <c r="D15" s="33">
        <v>7</v>
      </c>
      <c r="E15" s="33">
        <f t="shared" si="0"/>
        <v>21</v>
      </c>
      <c r="F15" s="33">
        <v>14</v>
      </c>
      <c r="G15" s="33">
        <v>6</v>
      </c>
      <c r="H15" s="33">
        <f t="shared" si="1"/>
        <v>20</v>
      </c>
      <c r="I15" s="50">
        <f t="shared" si="2"/>
        <v>0.95238095238095233</v>
      </c>
      <c r="J15" s="33">
        <v>6</v>
      </c>
      <c r="K15" s="50">
        <f t="shared" si="3"/>
        <v>0.3</v>
      </c>
    </row>
    <row r="16" spans="2:11" x14ac:dyDescent="0.25">
      <c r="B16" s="20" t="s">
        <v>10</v>
      </c>
      <c r="C16" s="33">
        <v>12</v>
      </c>
      <c r="D16" s="33">
        <v>6</v>
      </c>
      <c r="E16" s="33">
        <f t="shared" si="0"/>
        <v>18</v>
      </c>
      <c r="F16" s="33">
        <v>12</v>
      </c>
      <c r="G16" s="33">
        <v>6</v>
      </c>
      <c r="H16" s="33">
        <f t="shared" si="1"/>
        <v>18</v>
      </c>
      <c r="I16" s="50">
        <f t="shared" si="2"/>
        <v>1</v>
      </c>
      <c r="J16" s="33">
        <v>18</v>
      </c>
      <c r="K16" s="50">
        <f t="shared" si="3"/>
        <v>1</v>
      </c>
    </row>
    <row r="17" spans="2:11" x14ac:dyDescent="0.25">
      <c r="B17" s="20" t="s">
        <v>30</v>
      </c>
      <c r="C17" s="33">
        <v>6</v>
      </c>
      <c r="D17" s="33">
        <v>2</v>
      </c>
      <c r="E17" s="33">
        <f t="shared" si="0"/>
        <v>8</v>
      </c>
      <c r="F17" s="33">
        <v>5</v>
      </c>
      <c r="G17" s="33">
        <v>2</v>
      </c>
      <c r="H17" s="33">
        <f t="shared" si="1"/>
        <v>7</v>
      </c>
      <c r="I17" s="50">
        <f t="shared" si="2"/>
        <v>0.875</v>
      </c>
      <c r="J17" s="33">
        <v>5</v>
      </c>
      <c r="K17" s="50">
        <f t="shared" si="3"/>
        <v>0.7142857142857143</v>
      </c>
    </row>
    <row r="18" spans="2:11" x14ac:dyDescent="0.25">
      <c r="B18" s="20" t="s">
        <v>14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f t="shared" si="1"/>
        <v>0</v>
      </c>
      <c r="I18" s="50" t="s">
        <v>82</v>
      </c>
      <c r="J18" s="33">
        <v>0</v>
      </c>
      <c r="K18" s="50" t="s">
        <v>82</v>
      </c>
    </row>
    <row r="19" spans="2:11" x14ac:dyDescent="0.25">
      <c r="B19" s="20" t="s">
        <v>16</v>
      </c>
      <c r="C19" s="33">
        <v>2</v>
      </c>
      <c r="D19" s="33">
        <v>1</v>
      </c>
      <c r="E19" s="33">
        <f t="shared" si="0"/>
        <v>3</v>
      </c>
      <c r="F19" s="33">
        <v>2</v>
      </c>
      <c r="G19" s="33">
        <v>1</v>
      </c>
      <c r="H19" s="33">
        <f t="shared" si="1"/>
        <v>3</v>
      </c>
      <c r="I19" s="50">
        <f t="shared" si="2"/>
        <v>1</v>
      </c>
      <c r="J19" s="33">
        <v>1</v>
      </c>
      <c r="K19" s="50">
        <f t="shared" si="3"/>
        <v>0.33333333333333331</v>
      </c>
    </row>
    <row r="20" spans="2:11" x14ac:dyDescent="0.25">
      <c r="B20" s="20" t="s">
        <v>20</v>
      </c>
      <c r="C20" s="33">
        <v>36</v>
      </c>
      <c r="D20" s="33">
        <v>12</v>
      </c>
      <c r="E20" s="33">
        <f t="shared" si="0"/>
        <v>48</v>
      </c>
      <c r="F20" s="33">
        <v>37</v>
      </c>
      <c r="G20" s="33">
        <v>13</v>
      </c>
      <c r="H20" s="33">
        <f t="shared" si="1"/>
        <v>50</v>
      </c>
      <c r="I20" s="50">
        <f t="shared" si="2"/>
        <v>1.0416666666666667</v>
      </c>
      <c r="J20" s="33">
        <v>10</v>
      </c>
      <c r="K20" s="50">
        <f t="shared" si="3"/>
        <v>0.2</v>
      </c>
    </row>
    <row r="21" spans="2:11" x14ac:dyDescent="0.25">
      <c r="B21" s="21" t="s">
        <v>59</v>
      </c>
      <c r="C21" s="34">
        <v>498</v>
      </c>
      <c r="D21" s="34">
        <v>208</v>
      </c>
      <c r="E21" s="34">
        <v>706</v>
      </c>
      <c r="F21" s="34">
        <v>336</v>
      </c>
      <c r="G21" s="34">
        <v>68</v>
      </c>
      <c r="H21" s="34">
        <f>SUM(F21:G21)</f>
        <v>404</v>
      </c>
      <c r="I21" s="51">
        <f t="shared" si="2"/>
        <v>0.57223796033994334</v>
      </c>
      <c r="J21" s="34">
        <v>204</v>
      </c>
      <c r="K21" s="51">
        <f t="shared" si="3"/>
        <v>0.50495049504950495</v>
      </c>
    </row>
    <row r="22" spans="2:11" x14ac:dyDescent="0.25">
      <c r="B22" s="48" t="s">
        <v>44</v>
      </c>
      <c r="C22" s="49"/>
      <c r="D22" s="49"/>
      <c r="E22" s="49"/>
      <c r="F22" s="49"/>
      <c r="G22" s="49"/>
      <c r="H22" s="49"/>
      <c r="I22" s="49"/>
      <c r="J22" s="49"/>
    </row>
  </sheetData>
  <mergeCells count="12">
    <mergeCell ref="K4:K7"/>
    <mergeCell ref="E6:E7"/>
    <mergeCell ref="H6:H7"/>
    <mergeCell ref="B4:B7"/>
    <mergeCell ref="F4:H5"/>
    <mergeCell ref="J4:J7"/>
    <mergeCell ref="C6:C7"/>
    <mergeCell ref="D6:D7"/>
    <mergeCell ref="F6:F7"/>
    <mergeCell ref="G6:G7"/>
    <mergeCell ref="C4:E5"/>
    <mergeCell ref="I4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 1</vt:lpstr>
      <vt:lpstr>t 2</vt:lpstr>
      <vt:lpstr>t 3</vt:lpstr>
      <vt:lpstr>t 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2017-04-26T12:20:10Z</dcterms:created>
  <dcterms:modified xsi:type="dcterms:W3CDTF">2025-04-11T14:23:09Z</dcterms:modified>
</cp:coreProperties>
</file>