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icerovecki\Downloads\"/>
    </mc:Choice>
  </mc:AlternateContent>
  <xr:revisionPtr revIDLastSave="0" documentId="13_ncr:1_{4FBC4CCF-8313-4C07-BA67-5338D88AD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1" sheetId="1" r:id="rId1"/>
    <sheet name="t2" sheetId="2" r:id="rId2"/>
    <sheet name="t3" sheetId="12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10" r:id="rId9"/>
    <sheet name="t10" sheetId="11" r:id="rId10"/>
  </sheets>
  <definedNames>
    <definedName name="_xlnm._FilterDatabase" localSheetId="2" hidden="1">'t3'!$A$4:$I$30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2" l="1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19" i="5" l="1"/>
  <c r="K19" i="5"/>
  <c r="E19" i="5"/>
  <c r="M16" i="5"/>
  <c r="K10" i="5"/>
  <c r="G13" i="5"/>
  <c r="E15" i="5"/>
  <c r="C14" i="5"/>
  <c r="C7" i="5"/>
  <c r="E7" i="5"/>
  <c r="I8" i="5"/>
  <c r="I9" i="5"/>
  <c r="I10" i="5"/>
  <c r="I11" i="5"/>
  <c r="I12" i="5"/>
  <c r="I13" i="5"/>
  <c r="I14" i="5"/>
  <c r="I15" i="5"/>
  <c r="I16" i="5"/>
  <c r="I17" i="5"/>
  <c r="I18" i="5"/>
  <c r="I7" i="5"/>
  <c r="C19" i="5"/>
  <c r="E8" i="5"/>
  <c r="E9" i="5"/>
  <c r="E10" i="5"/>
  <c r="E11" i="5"/>
  <c r="E12" i="5"/>
  <c r="E13" i="5"/>
  <c r="E14" i="5"/>
  <c r="E16" i="5"/>
  <c r="E17" i="5"/>
  <c r="E18" i="5"/>
  <c r="M8" i="5"/>
  <c r="M9" i="5"/>
  <c r="M10" i="5"/>
  <c r="M11" i="5"/>
  <c r="M12" i="5"/>
  <c r="M13" i="5"/>
  <c r="M14" i="5"/>
  <c r="M15" i="5"/>
  <c r="M17" i="5"/>
  <c r="M18" i="5"/>
  <c r="M7" i="5"/>
  <c r="G8" i="5"/>
  <c r="G9" i="5"/>
  <c r="G10" i="5"/>
  <c r="G11" i="5"/>
  <c r="G12" i="5"/>
  <c r="G14" i="5"/>
  <c r="G15" i="5"/>
  <c r="G16" i="5"/>
  <c r="G17" i="5"/>
  <c r="G18" i="5"/>
  <c r="G7" i="5"/>
  <c r="C8" i="5"/>
  <c r="C9" i="5"/>
  <c r="C10" i="5"/>
  <c r="C11" i="5"/>
  <c r="C12" i="5"/>
  <c r="C13" i="5"/>
  <c r="C15" i="5"/>
  <c r="C16" i="5"/>
  <c r="C17" i="5"/>
  <c r="C18" i="5"/>
  <c r="K7" i="5"/>
  <c r="K18" i="5" l="1"/>
  <c r="K17" i="5"/>
  <c r="K16" i="5"/>
  <c r="K15" i="5"/>
  <c r="K14" i="5"/>
  <c r="K13" i="5"/>
  <c r="K12" i="5"/>
  <c r="K11" i="5"/>
  <c r="K9" i="5"/>
  <c r="K8" i="5"/>
  <c r="E14" i="4"/>
  <c r="C15" i="4"/>
  <c r="E19" i="4"/>
  <c r="C19" i="4"/>
  <c r="E18" i="4"/>
  <c r="C18" i="4"/>
  <c r="E17" i="4"/>
  <c r="C17" i="4"/>
  <c r="E16" i="4"/>
  <c r="C16" i="4"/>
  <c r="E15" i="4"/>
  <c r="J16" i="2"/>
  <c r="H16" i="2"/>
  <c r="F16" i="2"/>
  <c r="D16" i="2"/>
  <c r="J15" i="2"/>
  <c r="H15" i="2"/>
  <c r="F15" i="2"/>
  <c r="D15" i="2"/>
  <c r="J14" i="2"/>
  <c r="H14" i="2"/>
  <c r="F14" i="2"/>
  <c r="D14" i="2"/>
  <c r="J13" i="2"/>
  <c r="H13" i="2"/>
  <c r="F13" i="2"/>
  <c r="D13" i="2"/>
  <c r="J12" i="2"/>
  <c r="H12" i="2"/>
  <c r="F12" i="2"/>
  <c r="D12" i="2"/>
  <c r="J11" i="2"/>
  <c r="H11" i="2"/>
  <c r="F11" i="2"/>
  <c r="D11" i="2"/>
  <c r="J10" i="2"/>
  <c r="H10" i="2"/>
  <c r="F10" i="2"/>
  <c r="D10" i="2"/>
  <c r="J9" i="2"/>
  <c r="H9" i="2"/>
  <c r="F9" i="2"/>
  <c r="D9" i="2"/>
  <c r="J8" i="2"/>
  <c r="H8" i="2"/>
  <c r="F8" i="2"/>
  <c r="D8" i="2"/>
  <c r="C12" i="4" l="1"/>
  <c r="C8" i="4"/>
  <c r="E9" i="4"/>
  <c r="C10" i="4"/>
  <c r="E10" i="4"/>
  <c r="E11" i="4"/>
  <c r="C13" i="4"/>
  <c r="E8" i="4"/>
  <c r="C11" i="4"/>
  <c r="E12" i="4"/>
  <c r="E13" i="4"/>
  <c r="C14" i="4"/>
  <c r="C9" i="4"/>
  <c r="E20" i="4" l="1"/>
</calcChain>
</file>

<file path=xl/sharedStrings.xml><?xml version="1.0" encoding="utf-8"?>
<sst xmlns="http://schemas.openxmlformats.org/spreadsheetml/2006/main" count="369" uniqueCount="232">
  <si>
    <r>
      <rPr>
        <b/>
        <sz val="10"/>
        <color theme="1"/>
        <rFont val="Calibri"/>
        <charset val="238"/>
        <scheme val="minor"/>
      </rPr>
      <t xml:space="preserve">Tablica </t>
    </r>
    <r>
      <rPr>
        <i/>
        <sz val="10"/>
        <color theme="1"/>
        <rFont val="Calibri"/>
        <charset val="238"/>
        <scheme val="minor"/>
      </rPr>
      <t>- Table</t>
    </r>
    <r>
      <rPr>
        <b/>
        <sz val="10"/>
        <color theme="1"/>
        <rFont val="Calibri"/>
        <charset val="238"/>
        <scheme val="minor"/>
      </rPr>
      <t xml:space="preserve"> 1.</t>
    </r>
  </si>
  <si>
    <r>
      <rPr>
        <b/>
        <sz val="10"/>
        <color theme="1"/>
        <rFont val="Calibri"/>
        <charset val="238"/>
        <scheme val="minor"/>
      </rPr>
      <t>Liječene osobe/</t>
    </r>
    <r>
      <rPr>
        <i/>
        <sz val="10"/>
        <color theme="1"/>
        <rFont val="Calibri"/>
        <charset val="238"/>
        <scheme val="minor"/>
      </rPr>
      <t>Persons treated</t>
    </r>
  </si>
  <si>
    <r>
      <rPr>
        <b/>
        <sz val="10"/>
        <color theme="1"/>
        <rFont val="Calibri"/>
        <charset val="238"/>
        <scheme val="minor"/>
      </rPr>
      <t xml:space="preserve">Novootkriveni (prvi put registrirani) </t>
    </r>
    <r>
      <rPr>
        <sz val="10"/>
        <color theme="1"/>
        <rFont val="Calibri"/>
        <charset val="238"/>
        <scheme val="minor"/>
      </rPr>
      <t>/</t>
    </r>
    <r>
      <rPr>
        <b/>
        <sz val="10"/>
        <color theme="1"/>
        <rFont val="Calibri"/>
        <charset val="238"/>
        <scheme val="minor"/>
      </rPr>
      <t xml:space="preserve"> </t>
    </r>
    <r>
      <rPr>
        <i/>
        <sz val="10"/>
        <color theme="1"/>
        <rFont val="Calibri"/>
        <charset val="238"/>
        <scheme val="minor"/>
      </rPr>
      <t xml:space="preserve">New cases (first recorded) </t>
    </r>
    <r>
      <rPr>
        <b/>
        <sz val="10"/>
        <color theme="1"/>
        <rFont val="Calibri"/>
        <charset val="238"/>
        <scheme val="minor"/>
      </rPr>
      <t xml:space="preserve"> </t>
    </r>
  </si>
  <si>
    <t>GODINA</t>
  </si>
  <si>
    <t>Ukupan broj</t>
  </si>
  <si>
    <t xml:space="preserve">(udio od svih liječenih)   </t>
  </si>
  <si>
    <t>Udio (F11.-) od novootkrivenih</t>
  </si>
  <si>
    <t>Year</t>
  </si>
  <si>
    <t>1976.*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</si>
  <si>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</si>
  <si>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</si>
  <si>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</si>
  <si>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</si>
  <si>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</si>
  <si>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</si>
  <si>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</si>
  <si>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</si>
  <si>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</si>
  <si>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</si>
  <si>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</si>
  <si>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</si>
  <si>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</si>
  <si>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</si>
  <si>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</si>
  <si>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</si>
  <si>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</si>
  <si>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</si>
  <si>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</si>
  <si>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</si>
  <si>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</si>
  <si>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</si>
  <si>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</si>
  <si>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</si>
  <si>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</si>
  <si>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</si>
  <si>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</si>
  <si>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</si>
  <si>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</si>
  <si>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r>
      <rPr>
        <sz val="10"/>
        <color theme="1"/>
        <rFont val="Calibri"/>
        <charset val="238"/>
        <scheme val="minor"/>
      </rPr>
      <t xml:space="preserve">*Podaci za bolnički liječene osobe - </t>
    </r>
    <r>
      <rPr>
        <i/>
        <sz val="10"/>
        <color theme="1"/>
        <rFont val="Calibri"/>
        <charset val="238"/>
        <scheme val="minor"/>
      </rPr>
      <t>Only hospital-treated drug patients</t>
    </r>
  </si>
  <si>
    <t xml:space="preserve">Izvor podataka: </t>
  </si>
  <si>
    <t>Hrvatski zavod za javno zdravstvo</t>
  </si>
  <si>
    <t xml:space="preserve">Source of data: </t>
  </si>
  <si>
    <t>Croatian Institute of Public Health</t>
  </si>
  <si>
    <r>
      <rPr>
        <b/>
        <sz val="10"/>
        <color theme="1"/>
        <rFont val="Calibri"/>
        <charset val="238"/>
        <scheme val="minor"/>
      </rPr>
      <t xml:space="preserve">Tablica - </t>
    </r>
    <r>
      <rPr>
        <i/>
        <sz val="10"/>
        <color theme="1"/>
        <rFont val="Calibri"/>
        <charset val="238"/>
        <scheme val="minor"/>
      </rPr>
      <t>Table</t>
    </r>
    <r>
      <rPr>
        <b/>
        <sz val="10"/>
        <color theme="1"/>
        <rFont val="Calibri"/>
        <charset val="238"/>
        <scheme val="minor"/>
      </rPr>
      <t xml:space="preserve"> 2.</t>
    </r>
  </si>
  <si>
    <t>Šifra MKB-10</t>
  </si>
  <si>
    <t xml:space="preserve">Broj </t>
  </si>
  <si>
    <t>Broj</t>
  </si>
  <si>
    <t>ICD-10 Code</t>
  </si>
  <si>
    <t>(F11.-)</t>
  </si>
  <si>
    <r>
      <rPr>
        <sz val="10"/>
        <color theme="1"/>
        <rFont val="Calibri"/>
        <charset val="238"/>
        <scheme val="minor"/>
      </rPr>
      <t xml:space="preserve">Kanabis - </t>
    </r>
    <r>
      <rPr>
        <i/>
        <sz val="10"/>
        <color theme="1"/>
        <rFont val="Calibri"/>
        <charset val="238"/>
        <scheme val="minor"/>
      </rPr>
      <t>Cannabis</t>
    </r>
    <r>
      <rPr>
        <sz val="10"/>
        <color theme="1"/>
        <rFont val="Calibri"/>
        <charset val="238"/>
        <scheme val="minor"/>
      </rPr>
      <t xml:space="preserve"> </t>
    </r>
  </si>
  <si>
    <t>(F12.-)</t>
  </si>
  <si>
    <r>
      <rPr>
        <sz val="10"/>
        <color theme="1"/>
        <rFont val="Calibri"/>
        <charset val="238"/>
        <scheme val="minor"/>
      </rPr>
      <t xml:space="preserve">Hipnotici i sedativi - </t>
    </r>
    <r>
      <rPr>
        <i/>
        <sz val="10"/>
        <color theme="1"/>
        <rFont val="Calibri"/>
        <charset val="238"/>
        <scheme val="minor"/>
      </rPr>
      <t>Hypnotics and sedatives</t>
    </r>
  </si>
  <si>
    <t>(F13.-)</t>
  </si>
  <si>
    <r>
      <rPr>
        <sz val="10"/>
        <color theme="1"/>
        <rFont val="Calibri"/>
        <charset val="238"/>
        <scheme val="minor"/>
      </rPr>
      <t xml:space="preserve">Kokain - </t>
    </r>
    <r>
      <rPr>
        <i/>
        <sz val="10"/>
        <color theme="1"/>
        <rFont val="Calibri"/>
        <charset val="238"/>
        <scheme val="minor"/>
      </rPr>
      <t>Cocaine</t>
    </r>
  </si>
  <si>
    <t>(F14.-)</t>
  </si>
  <si>
    <r>
      <rPr>
        <sz val="10"/>
        <color theme="1"/>
        <rFont val="Calibri"/>
        <charset val="238"/>
        <scheme val="minor"/>
      </rPr>
      <t xml:space="preserve">Amfetaminski - </t>
    </r>
    <r>
      <rPr>
        <i/>
        <sz val="10"/>
        <color theme="1"/>
        <rFont val="Calibri"/>
        <charset val="238"/>
        <scheme val="minor"/>
      </rPr>
      <t>Amphetamine</t>
    </r>
  </si>
  <si>
    <t>(F15.-)</t>
  </si>
  <si>
    <r>
      <rPr>
        <sz val="10"/>
        <color theme="1"/>
        <rFont val="Calibri"/>
        <charset val="238"/>
        <scheme val="minor"/>
      </rPr>
      <t xml:space="preserve">Halucinogeni - </t>
    </r>
    <r>
      <rPr>
        <i/>
        <sz val="10"/>
        <color theme="1"/>
        <rFont val="Calibri"/>
        <charset val="238"/>
        <scheme val="minor"/>
      </rPr>
      <t>Hallucinogens</t>
    </r>
    <r>
      <rPr>
        <sz val="10"/>
        <color theme="1"/>
        <rFont val="Calibri"/>
        <charset val="238"/>
        <scheme val="minor"/>
      </rPr>
      <t xml:space="preserve"> </t>
    </r>
  </si>
  <si>
    <t>(F16.-)</t>
  </si>
  <si>
    <t>(F18.-)</t>
  </si>
  <si>
    <r>
      <rPr>
        <sz val="10"/>
        <color theme="1"/>
        <rFont val="Calibri"/>
        <charset val="238"/>
        <scheme val="minor"/>
      </rPr>
      <t xml:space="preserve">Veći broj droga i nedovoljno označeno - </t>
    </r>
    <r>
      <rPr>
        <i/>
        <sz val="10"/>
        <color theme="1"/>
        <rFont val="Calibri"/>
        <charset val="238"/>
        <scheme val="minor"/>
      </rPr>
      <t>Unspecified</t>
    </r>
  </si>
  <si>
    <t>(F19.-)</t>
  </si>
  <si>
    <r>
      <rPr>
        <b/>
        <sz val="10"/>
        <color theme="1"/>
        <rFont val="Calibri"/>
        <charset val="238"/>
        <scheme val="minor"/>
      </rPr>
      <t xml:space="preserve">UKUPNO – </t>
    </r>
    <r>
      <rPr>
        <i/>
        <sz val="10"/>
        <color theme="1"/>
        <rFont val="Calibri"/>
        <charset val="238"/>
        <scheme val="minor"/>
      </rPr>
      <t>Total</t>
    </r>
  </si>
  <si>
    <t xml:space="preserve">Hrvatski zavod za javno zdravstvo </t>
  </si>
  <si>
    <r>
      <rPr>
        <b/>
        <sz val="10"/>
        <color theme="1"/>
        <rFont val="Calibri"/>
        <charset val="238"/>
        <scheme val="minor"/>
      </rPr>
      <t xml:space="preserve">Tablica </t>
    </r>
    <r>
      <rPr>
        <i/>
        <sz val="10"/>
        <color theme="1"/>
        <rFont val="Calibri"/>
        <charset val="238"/>
        <scheme val="minor"/>
      </rPr>
      <t>- Table</t>
    </r>
    <r>
      <rPr>
        <b/>
        <sz val="10"/>
        <color theme="1"/>
        <rFont val="Calibri"/>
        <charset val="238"/>
        <scheme val="minor"/>
      </rPr>
      <t xml:space="preserve"> 3.</t>
    </r>
  </si>
  <si>
    <r>
      <rPr>
        <b/>
        <sz val="10"/>
        <color rgb="FF000000"/>
        <rFont val="Calibri"/>
        <charset val="238"/>
        <scheme val="minor"/>
      </rPr>
      <t xml:space="preserve">Županija </t>
    </r>
    <r>
      <rPr>
        <sz val="10"/>
        <color rgb="FF000000"/>
        <rFont val="Calibri"/>
        <charset val="238"/>
        <scheme val="minor"/>
      </rPr>
      <t>-</t>
    </r>
    <r>
      <rPr>
        <b/>
        <sz val="10"/>
        <color rgb="FF000000"/>
        <rFont val="Calibri"/>
        <charset val="238"/>
        <scheme val="minor"/>
      </rPr>
      <t xml:space="preserve"> </t>
    </r>
    <r>
      <rPr>
        <i/>
        <sz val="10"/>
        <color rgb="FF000000"/>
        <rFont val="Calibri"/>
        <charset val="238"/>
        <scheme val="minor"/>
      </rPr>
      <t>County</t>
    </r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</si>
  <si>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</si>
  <si>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</si>
  <si>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</si>
  <si>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</si>
  <si>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</si>
  <si>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</si>
  <si>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</si>
  <si>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</si>
  <si>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</si>
  <si>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</si>
  <si>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</si>
  <si>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</si>
  <si>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</si>
  <si>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</si>
  <si>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</si>
  <si>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</si>
  <si>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</si>
  <si>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</si>
  <si>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</si>
  <si>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</si>
  <si>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Ukupno Hrvatska</t>
  </si>
  <si>
    <t>Druge države</t>
  </si>
  <si>
    <t>UKUPNO</t>
  </si>
  <si>
    <r>
      <rPr>
        <b/>
        <sz val="10"/>
        <color theme="1"/>
        <rFont val="Calibri"/>
        <charset val="238"/>
        <scheme val="minor"/>
      </rPr>
      <t xml:space="preserve">Tablica </t>
    </r>
    <r>
      <rPr>
        <i/>
        <sz val="10"/>
        <color theme="1"/>
        <rFont val="Calibri"/>
        <charset val="238"/>
        <scheme val="minor"/>
      </rPr>
      <t xml:space="preserve">- Table </t>
    </r>
    <r>
      <rPr>
        <b/>
        <sz val="10"/>
        <color theme="1"/>
        <rFont val="Calibri"/>
        <charset val="238"/>
        <scheme val="minor"/>
      </rPr>
      <t>4.</t>
    </r>
  </si>
  <si>
    <r>
      <rPr>
        <b/>
        <sz val="10"/>
        <color theme="1"/>
        <rFont val="Calibri"/>
        <charset val="238"/>
        <scheme val="minor"/>
      </rPr>
      <t xml:space="preserve">Muškarci - </t>
    </r>
    <r>
      <rPr>
        <i/>
        <sz val="10"/>
        <color theme="1"/>
        <rFont val="Calibri"/>
        <charset val="238"/>
        <scheme val="minor"/>
      </rPr>
      <t>Men</t>
    </r>
  </si>
  <si>
    <r>
      <rPr>
        <b/>
        <sz val="10"/>
        <color theme="1"/>
        <rFont val="Calibri"/>
        <charset val="238"/>
        <scheme val="minor"/>
      </rPr>
      <t xml:space="preserve">Žene - </t>
    </r>
    <r>
      <rPr>
        <i/>
        <sz val="10"/>
        <color theme="1"/>
        <rFont val="Calibri"/>
        <charset val="238"/>
        <scheme val="minor"/>
      </rPr>
      <t>Women</t>
    </r>
  </si>
  <si>
    <r>
      <rPr>
        <b/>
        <sz val="10"/>
        <color theme="1"/>
        <rFont val="Calibri"/>
        <charset val="238"/>
        <scheme val="minor"/>
      </rPr>
      <t xml:space="preserve">Ukupno - </t>
    </r>
    <r>
      <rPr>
        <i/>
        <sz val="10"/>
        <color theme="1"/>
        <rFont val="Calibri"/>
        <charset val="238"/>
        <scheme val="minor"/>
      </rPr>
      <t>Total</t>
    </r>
  </si>
  <si>
    <t xml:space="preserve">  D O B</t>
  </si>
  <si>
    <t xml:space="preserve">Broj  </t>
  </si>
  <si>
    <t xml:space="preserve">   A G E (yr)</t>
  </si>
  <si>
    <t xml:space="preserve">No. </t>
  </si>
  <si>
    <t>No.</t>
  </si>
  <si>
    <t xml:space="preserve">  15 - 19 </t>
  </si>
  <si>
    <t xml:space="preserve">  20 - 24 </t>
  </si>
  <si>
    <t xml:space="preserve">  25 - 29 </t>
  </si>
  <si>
    <t xml:space="preserve">  30 - 34 </t>
  </si>
  <si>
    <t xml:space="preserve">  35 - 39</t>
  </si>
  <si>
    <t xml:space="preserve">  40 - 44 </t>
  </si>
  <si>
    <t xml:space="preserve">  45 - 49 </t>
  </si>
  <si>
    <t xml:space="preserve">  50 - 54 </t>
  </si>
  <si>
    <t xml:space="preserve">  55 - 59 </t>
  </si>
  <si>
    <t xml:space="preserve">  60 - 64 </t>
  </si>
  <si>
    <t xml:space="preserve">  65 + </t>
  </si>
  <si>
    <r>
      <rPr>
        <b/>
        <sz val="10"/>
        <color theme="1"/>
        <rFont val="Calibri"/>
        <charset val="238"/>
        <scheme val="minor"/>
      </rPr>
      <t xml:space="preserve">UKUPNO - </t>
    </r>
    <r>
      <rPr>
        <i/>
        <sz val="10"/>
        <color theme="1"/>
        <rFont val="Calibri"/>
        <charset val="238"/>
        <scheme val="minor"/>
      </rPr>
      <t>Total</t>
    </r>
  </si>
  <si>
    <r>
      <rPr>
        <b/>
        <sz val="10"/>
        <color theme="1"/>
        <rFont val="Calibri"/>
        <charset val="238"/>
        <scheme val="minor"/>
      </rPr>
      <t xml:space="preserve">Tablica - </t>
    </r>
    <r>
      <rPr>
        <i/>
        <sz val="10"/>
        <color theme="1"/>
        <rFont val="Calibri"/>
        <charset val="238"/>
        <scheme val="minor"/>
      </rPr>
      <t>Table</t>
    </r>
    <r>
      <rPr>
        <b/>
        <sz val="10"/>
        <color theme="1"/>
        <rFont val="Calibri"/>
        <charset val="238"/>
        <scheme val="minor"/>
      </rPr>
      <t xml:space="preserve"> 5.</t>
    </r>
  </si>
  <si>
    <t>Dob</t>
  </si>
  <si>
    <r>
      <rPr>
        <b/>
        <sz val="10"/>
        <color theme="1"/>
        <rFont val="Calibri"/>
        <charset val="238"/>
        <scheme val="minor"/>
      </rPr>
      <t xml:space="preserve">Broj
</t>
    </r>
    <r>
      <rPr>
        <i/>
        <sz val="10"/>
        <color theme="1"/>
        <rFont val="Calibri"/>
        <charset val="238"/>
        <scheme val="minor"/>
      </rPr>
      <t>No.</t>
    </r>
  </si>
  <si>
    <r>
      <rPr>
        <b/>
        <sz val="10"/>
        <color theme="1"/>
        <rFont val="Calibri"/>
        <charset val="238"/>
        <scheme val="minor"/>
      </rPr>
      <t xml:space="preserve">Udio (%)
</t>
    </r>
    <r>
      <rPr>
        <i/>
        <sz val="10"/>
        <color theme="1"/>
        <rFont val="Calibri"/>
        <charset val="238"/>
        <scheme val="minor"/>
      </rPr>
      <t>Proportion</t>
    </r>
  </si>
  <si>
    <t>&lt; 15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</si>
  <si>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</si>
  <si>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</si>
  <si>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</si>
  <si>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</si>
  <si>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</si>
  <si>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</si>
  <si>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</si>
  <si>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</si>
  <si>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</si>
  <si>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</si>
  <si>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+</t>
  </si>
  <si>
    <t>Ukupno</t>
  </si>
  <si>
    <r>
      <rPr>
        <b/>
        <sz val="10"/>
        <color theme="1"/>
        <rFont val="Calibri"/>
        <charset val="238"/>
        <scheme val="minor"/>
      </rPr>
      <t xml:space="preserve">Tablica - </t>
    </r>
    <r>
      <rPr>
        <i/>
        <sz val="10"/>
        <color theme="1"/>
        <rFont val="Calibri"/>
        <charset val="238"/>
        <scheme val="minor"/>
      </rPr>
      <t xml:space="preserve">Table </t>
    </r>
    <r>
      <rPr>
        <b/>
        <sz val="10"/>
        <color theme="1"/>
        <rFont val="Calibri"/>
        <charset val="238"/>
        <scheme val="minor"/>
      </rPr>
      <t>6.</t>
    </r>
  </si>
  <si>
    <r>
      <rPr>
        <b/>
        <sz val="10"/>
        <color theme="1"/>
        <rFont val="Calibri"/>
        <charset val="238"/>
        <scheme val="minor"/>
      </rPr>
      <t xml:space="preserve">Godina liječenja </t>
    </r>
    <r>
      <rPr>
        <i/>
        <sz val="10"/>
        <color theme="1"/>
        <rFont val="Calibri"/>
        <charset val="238"/>
        <scheme val="minor"/>
      </rPr>
      <t xml:space="preserve"> - Year</t>
    </r>
  </si>
  <si>
    <r>
      <rPr>
        <b/>
        <sz val="10"/>
        <color theme="1"/>
        <rFont val="Calibri"/>
        <charset val="238"/>
        <scheme val="minor"/>
      </rPr>
      <t xml:space="preserve">Prosječna dob </t>
    </r>
    <r>
      <rPr>
        <i/>
        <sz val="10"/>
        <color theme="1"/>
        <rFont val="Calibri"/>
        <charset val="238"/>
        <scheme val="minor"/>
      </rPr>
      <t>– Mean Age</t>
    </r>
  </si>
  <si>
    <r>
      <rPr>
        <b/>
        <sz val="10"/>
        <color theme="1"/>
        <rFont val="Calibri"/>
        <charset val="238"/>
        <scheme val="minor"/>
      </rPr>
      <t xml:space="preserve"> Ukupno</t>
    </r>
    <r>
      <rPr>
        <i/>
        <sz val="10"/>
        <color theme="1"/>
        <rFont val="Calibri"/>
        <charset val="238"/>
        <scheme val="minor"/>
      </rPr>
      <t xml:space="preserve"> - Total</t>
    </r>
  </si>
  <si>
    <r>
      <rPr>
        <b/>
        <sz val="10"/>
        <rFont val="Calibri"/>
        <charset val="238"/>
        <scheme val="minor"/>
      </rPr>
      <t xml:space="preserve">Tablica – </t>
    </r>
    <r>
      <rPr>
        <i/>
        <sz val="10"/>
        <rFont val="Calibri"/>
        <charset val="238"/>
        <scheme val="minor"/>
      </rPr>
      <t>Table</t>
    </r>
    <r>
      <rPr>
        <b/>
        <sz val="10"/>
        <rFont val="Calibri"/>
        <charset val="238"/>
        <scheme val="minor"/>
      </rPr>
      <t xml:space="preserve"> 7.  </t>
    </r>
  </si>
  <si>
    <r>
      <rPr>
        <b/>
        <sz val="10"/>
        <color theme="1"/>
        <rFont val="Calibri"/>
        <charset val="238"/>
        <scheme val="minor"/>
      </rPr>
      <t xml:space="preserve">Godina - </t>
    </r>
    <r>
      <rPr>
        <i/>
        <sz val="10"/>
        <color theme="1"/>
        <rFont val="Calibri"/>
        <charset val="238"/>
        <scheme val="minor"/>
      </rPr>
      <t>Year</t>
    </r>
  </si>
  <si>
    <r>
      <rPr>
        <b/>
        <sz val="10"/>
        <color theme="1"/>
        <rFont val="Calibri"/>
        <charset val="238"/>
        <scheme val="minor"/>
      </rPr>
      <t>Prosječna dob prvog uzimanja heroina</t>
    </r>
    <r>
      <rPr>
        <sz val="10"/>
        <color theme="1"/>
        <rFont val="Calibri"/>
        <charset val="238"/>
        <scheme val="minor"/>
      </rPr>
      <t xml:space="preserve"> (godine)
</t>
    </r>
    <r>
      <rPr>
        <i/>
        <sz val="10"/>
        <color theme="1"/>
        <rFont val="Calibri"/>
        <charset val="238"/>
        <scheme val="minor"/>
      </rPr>
      <t xml:space="preserve">Mean age of the first heroin use  </t>
    </r>
  </si>
  <si>
    <r>
      <rPr>
        <b/>
        <sz val="10"/>
        <color theme="1"/>
        <rFont val="Calibri"/>
        <charset val="238"/>
        <scheme val="minor"/>
      </rPr>
      <t>Prosječna dob prvog intravenskog uzimanja droge</t>
    </r>
    <r>
      <rPr>
        <sz val="10"/>
        <color theme="1"/>
        <rFont val="Calibri"/>
        <charset val="238"/>
        <scheme val="minor"/>
      </rPr>
      <t xml:space="preserve"> (godine)
</t>
    </r>
    <r>
      <rPr>
        <i/>
        <sz val="10"/>
        <color theme="1"/>
        <rFont val="Calibri"/>
        <charset val="238"/>
        <scheme val="minor"/>
      </rPr>
      <t xml:space="preserve">Mean age of the first intravenous drug use </t>
    </r>
  </si>
  <si>
    <r>
      <rPr>
        <b/>
        <sz val="10"/>
        <color theme="1"/>
        <rFont val="Calibri"/>
        <charset val="238"/>
        <scheme val="minor"/>
      </rPr>
      <t>Prosječna dob prvog javljanja na tretman</t>
    </r>
    <r>
      <rPr>
        <sz val="10"/>
        <color theme="1"/>
        <rFont val="Calibri"/>
        <charset val="238"/>
        <scheme val="minor"/>
      </rPr>
      <t xml:space="preserve"> (godine)
</t>
    </r>
    <r>
      <rPr>
        <i/>
        <sz val="10"/>
        <color theme="1"/>
        <rFont val="Calibri"/>
        <charset val="238"/>
        <scheme val="minor"/>
      </rPr>
      <t xml:space="preserve">Mean age of starting treatment </t>
    </r>
  </si>
  <si>
    <t>Izvor podataka: Hrvatski zavod za javno zdravstvo</t>
  </si>
  <si>
    <t>Source of data: Croatian Institute of Public Health</t>
  </si>
  <si>
    <r>
      <rPr>
        <b/>
        <sz val="10"/>
        <rFont val="Calibri"/>
        <charset val="238"/>
        <scheme val="minor"/>
      </rPr>
      <t xml:space="preserve">Tablica </t>
    </r>
    <r>
      <rPr>
        <b/>
        <i/>
        <sz val="10"/>
        <rFont val="Calibri"/>
        <charset val="238"/>
        <scheme val="minor"/>
      </rPr>
      <t xml:space="preserve">- </t>
    </r>
    <r>
      <rPr>
        <i/>
        <sz val="10"/>
        <rFont val="Calibri"/>
        <charset val="238"/>
        <scheme val="minor"/>
      </rPr>
      <t xml:space="preserve">Table </t>
    </r>
    <r>
      <rPr>
        <b/>
        <sz val="10"/>
        <rFont val="Calibri"/>
        <charset val="238"/>
        <scheme val="minor"/>
      </rPr>
      <t>8.</t>
    </r>
  </si>
  <si>
    <r>
      <rPr>
        <b/>
        <sz val="10"/>
        <color theme="1"/>
        <rFont val="Calibri"/>
        <charset val="238"/>
        <scheme val="minor"/>
      </rPr>
      <t>Godina</t>
    </r>
    <r>
      <rPr>
        <sz val="10"/>
        <color theme="1"/>
        <rFont val="Calibri"/>
        <charset val="238"/>
        <scheme val="minor"/>
      </rPr>
      <t xml:space="preserve"> - </t>
    </r>
    <r>
      <rPr>
        <i/>
        <sz val="10"/>
        <color theme="1"/>
        <rFont val="Calibri"/>
        <charset val="238"/>
        <scheme val="minor"/>
      </rPr>
      <t>Year</t>
    </r>
  </si>
  <si>
    <r>
      <rPr>
        <b/>
        <sz val="10"/>
        <color theme="1"/>
        <rFont val="Calibri"/>
        <charset val="238"/>
        <scheme val="minor"/>
      </rPr>
      <t>Prosječna dob prvog uzimanja kanabinoida</t>
    </r>
    <r>
      <rPr>
        <sz val="10"/>
        <color theme="1"/>
        <rFont val="Calibri"/>
        <charset val="238"/>
        <scheme val="minor"/>
      </rPr>
      <t xml:space="preserve"> (godine)
</t>
    </r>
    <r>
      <rPr>
        <i/>
        <sz val="10"/>
        <color theme="1"/>
        <rFont val="Calibri"/>
        <charset val="238"/>
        <scheme val="minor"/>
      </rPr>
      <t xml:space="preserve">Average age of the first cannabis use  </t>
    </r>
  </si>
  <si>
    <r>
      <rPr>
        <b/>
        <sz val="10"/>
        <color theme="1"/>
        <rFont val="Calibri"/>
        <charset val="238"/>
        <scheme val="minor"/>
      </rPr>
      <t>Prosječna dob prvog javljanja na tretman</t>
    </r>
    <r>
      <rPr>
        <sz val="10"/>
        <color theme="1"/>
        <rFont val="Calibri"/>
        <charset val="238"/>
        <scheme val="minor"/>
      </rPr>
      <t xml:space="preserve"> (godine)
</t>
    </r>
    <r>
      <rPr>
        <i/>
        <sz val="10"/>
        <color theme="1"/>
        <rFont val="Calibri"/>
        <charset val="238"/>
        <scheme val="minor"/>
      </rPr>
      <t xml:space="preserve">Average age of starting treatment </t>
    </r>
  </si>
  <si>
    <t xml:space="preserve">Izvor podataka: Hrvatski zavod za javno zdravstvo </t>
  </si>
  <si>
    <r>
      <rPr>
        <b/>
        <sz val="10"/>
        <rFont val="Calibri"/>
        <charset val="238"/>
        <scheme val="minor"/>
      </rPr>
      <t xml:space="preserve">Tablica </t>
    </r>
    <r>
      <rPr>
        <b/>
        <i/>
        <sz val="10"/>
        <rFont val="Calibri"/>
        <charset val="238"/>
        <scheme val="minor"/>
      </rPr>
      <t xml:space="preserve">- </t>
    </r>
    <r>
      <rPr>
        <i/>
        <sz val="10"/>
        <rFont val="Calibri"/>
        <charset val="238"/>
        <scheme val="minor"/>
      </rPr>
      <t xml:space="preserve">Table </t>
    </r>
    <r>
      <rPr>
        <b/>
        <sz val="10"/>
        <rFont val="Calibri"/>
        <charset val="238"/>
        <scheme val="minor"/>
      </rPr>
      <t>9.</t>
    </r>
  </si>
  <si>
    <r>
      <rPr>
        <b/>
        <sz val="10"/>
        <rFont val="Calibri"/>
        <charset val="238"/>
        <scheme val="minor"/>
      </rPr>
      <t xml:space="preserve">Tablica </t>
    </r>
    <r>
      <rPr>
        <i/>
        <sz val="10"/>
        <rFont val="Calibri"/>
        <charset val="238"/>
        <scheme val="minor"/>
      </rPr>
      <t>– Table</t>
    </r>
    <r>
      <rPr>
        <b/>
        <sz val="10"/>
        <rFont val="Calibri"/>
        <charset val="238"/>
        <scheme val="minor"/>
      </rPr>
      <t xml:space="preserve"> 10.</t>
    </r>
  </si>
  <si>
    <t>Dijagnoze prema MKB-10</t>
  </si>
  <si>
    <r>
      <rPr>
        <b/>
        <sz val="9"/>
        <color theme="1"/>
        <rFont val="Calibri"/>
        <charset val="238"/>
        <scheme val="minor"/>
      </rPr>
      <t xml:space="preserve">Dijagnoze prema MKB-10
</t>
    </r>
    <r>
      <rPr>
        <b/>
        <i/>
        <sz val="9"/>
        <color theme="1"/>
        <rFont val="Calibri"/>
        <charset val="238"/>
        <scheme val="minor"/>
      </rPr>
      <t>ICD-10 diagnoses</t>
    </r>
  </si>
  <si>
    <r>
      <rPr>
        <sz val="9"/>
        <color theme="1"/>
        <rFont val="Calibri"/>
        <charset val="238"/>
        <scheme val="minor"/>
      </rPr>
      <t>Muškarci/</t>
    </r>
    <r>
      <rPr>
        <i/>
        <sz val="9"/>
        <color theme="1"/>
        <rFont val="Calibri"/>
        <charset val="238"/>
        <scheme val="minor"/>
      </rPr>
      <t>Men</t>
    </r>
  </si>
  <si>
    <r>
      <rPr>
        <sz val="9"/>
        <color theme="1"/>
        <rFont val="Calibri"/>
        <charset val="238"/>
        <scheme val="minor"/>
      </rPr>
      <t>Žene/</t>
    </r>
    <r>
      <rPr>
        <i/>
        <sz val="9"/>
        <color theme="1"/>
        <rFont val="Calibri"/>
        <charset val="238"/>
        <scheme val="minor"/>
      </rPr>
      <t>Women</t>
    </r>
  </si>
  <si>
    <t>ICD-10 diagnoses</t>
  </si>
  <si>
    <r>
      <rPr>
        <sz val="9"/>
        <color theme="1"/>
        <rFont val="Calibri"/>
        <charset val="238"/>
        <scheme val="minor"/>
      </rPr>
      <t>Broj/</t>
    </r>
    <r>
      <rPr>
        <i/>
        <sz val="9"/>
        <color theme="1"/>
        <rFont val="Calibri"/>
        <charset val="238"/>
        <scheme val="minor"/>
      </rPr>
      <t>No.</t>
    </r>
  </si>
  <si>
    <t>%</t>
  </si>
  <si>
    <t>F60-F69</t>
  </si>
  <si>
    <t>F30-F39</t>
  </si>
  <si>
    <t>Affective disorders (depression, mood disorders)</t>
  </si>
  <si>
    <t>F40-F48</t>
  </si>
  <si>
    <t>Neurotic, stress-related and somatoform disorders</t>
  </si>
  <si>
    <t>F10</t>
  </si>
  <si>
    <t>Mental and behavioral disorders due to alcohol use</t>
  </si>
  <si>
    <t>F20-F29</t>
  </si>
  <si>
    <t>Schizophrenia, schizotypal and delusional disorders</t>
  </si>
  <si>
    <t>F90-F98</t>
  </si>
  <si>
    <t>Child and adolescent behavioral and emotional disorders</t>
  </si>
  <si>
    <t>F00-F09</t>
  </si>
  <si>
    <t>Eating disorders</t>
  </si>
  <si>
    <r>
      <rPr>
        <sz val="9"/>
        <color theme="1"/>
        <rFont val="Calibri"/>
        <charset val="238"/>
        <scheme val="minor"/>
      </rPr>
      <t xml:space="preserve">Broj dijagnoza – </t>
    </r>
    <r>
      <rPr>
        <i/>
        <sz val="9"/>
        <color theme="1"/>
        <rFont val="Calibri"/>
        <charset val="238"/>
        <scheme val="minor"/>
      </rPr>
      <t>No. diagnoses</t>
    </r>
  </si>
  <si>
    <t>Broj liječenih opioidnog tipa</t>
  </si>
  <si>
    <t>Broj liječenih opioidnog tipa (F11.-)</t>
  </si>
  <si>
    <r>
      <t xml:space="preserve">Opioidi - </t>
    </r>
    <r>
      <rPr>
        <i/>
        <sz val="10"/>
        <color theme="1"/>
        <rFont val="Calibri"/>
        <charset val="238"/>
        <scheme val="minor"/>
      </rPr>
      <t>Opioids</t>
    </r>
  </si>
  <si>
    <r>
      <t xml:space="preserve">Lako ishlapljiva otapala - </t>
    </r>
    <r>
      <rPr>
        <i/>
        <sz val="10"/>
        <color theme="1"/>
        <rFont val="Calibri"/>
        <charset val="238"/>
        <scheme val="minor"/>
      </rPr>
      <t>Highly volatile solvents</t>
    </r>
  </si>
  <si>
    <t>Stopa na 100.000* (opioidi)</t>
  </si>
  <si>
    <t>Rate per 100,000 (opioids)</t>
  </si>
  <si>
    <r>
      <t xml:space="preserve">OPIOIDI - </t>
    </r>
    <r>
      <rPr>
        <i/>
        <sz val="10"/>
        <color theme="1"/>
        <rFont val="Calibri"/>
        <charset val="238"/>
        <scheme val="minor"/>
      </rPr>
      <t>Opioids</t>
    </r>
  </si>
  <si>
    <r>
      <t xml:space="preserve">NEOPIJATI - </t>
    </r>
    <r>
      <rPr>
        <i/>
        <sz val="10"/>
        <color theme="1"/>
        <rFont val="Calibri"/>
        <charset val="238"/>
        <scheme val="minor"/>
      </rPr>
      <t>Non-opiates</t>
    </r>
  </si>
  <si>
    <t>2024.</t>
  </si>
  <si>
    <r>
      <t>SPOL I ŽIVOTNA DOB OSOBA LIJEČENIH ZBOG UPORABE DROGA (MKB 10, F11.- F19.-) U 2024. GODINI</t>
    </r>
    <r>
      <rPr>
        <sz val="10"/>
        <color theme="1"/>
        <rFont val="Calibri"/>
        <charset val="238"/>
        <scheme val="minor"/>
      </rPr>
      <t xml:space="preserve"> </t>
    </r>
  </si>
  <si>
    <t xml:space="preserve">  &lt; 15                      </t>
  </si>
  <si>
    <r>
      <t xml:space="preserve">LIJEČENE OSOBE ZBOG UPORABE OPIOIDA I NEOPIJATA U 2024. GODINI U HRVATSKOJ, PREMA ŽIVOTNOJ DOBI - </t>
    </r>
    <r>
      <rPr>
        <i/>
        <sz val="10"/>
        <color theme="1"/>
        <rFont val="Calibri"/>
        <charset val="238"/>
        <scheme val="minor"/>
      </rPr>
      <t>Persons treated for opioid and non-opiate use by age, Croatia 2024</t>
    </r>
  </si>
  <si>
    <t>Total number</t>
  </si>
  <si>
    <t>Number of opioid-type cases treated</t>
  </si>
  <si>
    <t>(proportion of all treated cases)</t>
  </si>
  <si>
    <t>Number of opioid-type cases treated (F11.-)</t>
  </si>
  <si>
    <t>Proportion of newly treated cases with F11.-</t>
  </si>
  <si>
    <t xml:space="preserve">TIP PSIHOAKTIVNE TVARI </t>
  </si>
  <si>
    <t>Type of psychoactive substance</t>
  </si>
  <si>
    <t xml:space="preserve"> %</t>
  </si>
  <si>
    <r>
      <t>BROJ LIJEČENIH OSOBA PREMA TIPU PSIHOAKTIVNE TVARI (MKB 10, F11.- F19.-): USPOREDNI PODACI ZA RAZDOBLJE OD 2017. DO 2024. GODINE</t>
    </r>
    <r>
      <rPr>
        <sz val="10"/>
        <color theme="1"/>
        <rFont val="Calibri"/>
        <charset val="238"/>
        <scheme val="minor"/>
      </rPr>
      <t xml:space="preserve"> </t>
    </r>
  </si>
  <si>
    <r>
      <t>Ukupno/</t>
    </r>
    <r>
      <rPr>
        <i/>
        <sz val="9"/>
        <color theme="1"/>
        <rFont val="Calibri"/>
        <family val="2"/>
        <charset val="238"/>
        <scheme val="minor"/>
      </rPr>
      <t>Total</t>
    </r>
  </si>
  <si>
    <t>OSOBE LIJEČENE ZBOG UPORABE PSIHOAKTIVNIH TVARI (MKB-10, F11.–F19.) U 2024. GODINI, PREMA ŽUPANIJI PREBIVALIŠTA (STOPE NA 100.000 STANOVNIKA U DOBI OD 15 DO 64 GODINE), BROJU OSOBA OVISNIH O OPIOIDIMA I BROJU NOVOREGISTRIRANIH SLUČAJEVA</t>
  </si>
  <si>
    <t>Grad Zagreb</t>
  </si>
  <si>
    <r>
      <t xml:space="preserve">Broj </t>
    </r>
    <r>
      <rPr>
        <i/>
        <sz val="10"/>
        <color rgb="FF000000"/>
        <rFont val="Calibri"/>
        <charset val="238"/>
        <scheme val="minor"/>
      </rPr>
      <t>– No. of cases</t>
    </r>
  </si>
  <si>
    <r>
      <t>Stopa na 100.000*</t>
    </r>
    <r>
      <rPr>
        <i/>
        <sz val="10"/>
        <color rgb="FF000000"/>
        <rFont val="Calibri"/>
        <charset val="238"/>
        <scheme val="minor"/>
      </rPr>
      <t xml:space="preserve"> - Rate per 100,000*</t>
    </r>
  </si>
  <si>
    <r>
      <t>Broj pacijenata opioidnog tipa</t>
    </r>
    <r>
      <rPr>
        <i/>
        <sz val="10"/>
        <color rgb="FF000000"/>
        <rFont val="Calibri"/>
        <charset val="238"/>
        <scheme val="minor"/>
      </rPr>
      <t xml:space="preserve"> - No. of opioid cases</t>
    </r>
  </si>
  <si>
    <r>
      <t xml:space="preserve">Svi tipovi ovisnosti </t>
    </r>
    <r>
      <rPr>
        <i/>
        <sz val="10"/>
        <color rgb="FF000000"/>
        <rFont val="Calibri"/>
        <charset val="238"/>
        <scheme val="minor"/>
      </rPr>
      <t>– All types of substance use disorders</t>
    </r>
  </si>
  <si>
    <r>
      <t xml:space="preserve">Udio prvi put liječenih (%) </t>
    </r>
    <r>
      <rPr>
        <i/>
        <sz val="10"/>
        <color rgb="FF000000"/>
        <rFont val="Calibri"/>
        <charset val="238"/>
        <scheme val="minor"/>
      </rPr>
      <t>- Proportion of first-time treated (%)</t>
    </r>
  </si>
  <si>
    <r>
      <t xml:space="preserve">Udio opioidnih slučajeva među prvi put liječenima (%) </t>
    </r>
    <r>
      <rPr>
        <i/>
        <sz val="10"/>
        <color rgb="FF000000"/>
        <rFont val="Calibri"/>
        <charset val="238"/>
        <scheme val="minor"/>
      </rPr>
      <t>– Proportion of opioid cases among first-time treated</t>
    </r>
  </si>
  <si>
    <t xml:space="preserve">Liječene osobe ukupno </t>
  </si>
  <si>
    <r>
      <t>Prvi put liječeni</t>
    </r>
    <r>
      <rPr>
        <i/>
        <sz val="10"/>
        <color rgb="FF000000"/>
        <rFont val="Calibri"/>
        <charset val="238"/>
        <scheme val="minor"/>
      </rPr>
      <t xml:space="preserve"> </t>
    </r>
  </si>
  <si>
    <t xml:space="preserve">%  </t>
  </si>
  <si>
    <r>
      <t>Muškarci</t>
    </r>
    <r>
      <rPr>
        <i/>
        <sz val="10"/>
        <color theme="1"/>
        <rFont val="Calibri"/>
        <charset val="238"/>
        <scheme val="minor"/>
      </rPr>
      <t xml:space="preserve"> – Males</t>
    </r>
  </si>
  <si>
    <r>
      <t>Žene</t>
    </r>
    <r>
      <rPr>
        <i/>
        <sz val="10"/>
        <color theme="1"/>
        <rFont val="Calibri"/>
        <charset val="238"/>
        <scheme val="minor"/>
      </rPr>
      <t xml:space="preserve"> – Females </t>
    </r>
  </si>
  <si>
    <r>
      <rPr>
        <b/>
        <sz val="10"/>
        <color theme="1"/>
        <rFont val="Calibri"/>
        <charset val="238"/>
        <scheme val="minor"/>
      </rPr>
      <t>Prosječna dob prvog uzimanja bilo kojeg sredstva (godine)</t>
    </r>
    <r>
      <rPr>
        <i/>
        <sz val="10"/>
        <color theme="1"/>
        <rFont val="Calibri"/>
        <charset val="238"/>
        <scheme val="minor"/>
      </rPr>
      <t xml:space="preserve">
Mean age at first use of any substance (years) </t>
    </r>
  </si>
  <si>
    <r>
      <t>Broj godina od prvog uzimanja bilo kojeg sredstva do prvog dolaska</t>
    </r>
    <r>
      <rPr>
        <sz val="10"/>
        <color theme="1"/>
        <rFont val="Calibri"/>
        <charset val="238"/>
        <scheme val="minor"/>
      </rPr>
      <t xml:space="preserve"> </t>
    </r>
    <r>
      <rPr>
        <b/>
        <sz val="10"/>
        <color theme="1"/>
        <rFont val="Calibri"/>
        <charset val="238"/>
        <scheme val="minor"/>
      </rPr>
      <t>na liječenje</t>
    </r>
    <r>
      <rPr>
        <sz val="10"/>
        <color theme="1"/>
        <rFont val="Calibri"/>
        <charset val="238"/>
        <scheme val="minor"/>
      </rPr>
      <t xml:space="preserve">
</t>
    </r>
    <r>
      <rPr>
        <i/>
        <sz val="10"/>
        <color theme="1"/>
        <rFont val="Calibri"/>
        <charset val="238"/>
        <scheme val="minor"/>
      </rPr>
      <t xml:space="preserve">Age range between the first use of any substance and starting treatment </t>
    </r>
  </si>
  <si>
    <r>
      <t>Prosječna dob prvog uzimanja bilo kojeg</t>
    </r>
    <r>
      <rPr>
        <sz val="10"/>
        <color theme="1"/>
        <rFont val="Calibri"/>
        <charset val="238"/>
        <scheme val="minor"/>
      </rPr>
      <t xml:space="preserve"> </t>
    </r>
    <r>
      <rPr>
        <b/>
        <sz val="10"/>
        <color theme="1"/>
        <rFont val="Calibri"/>
        <charset val="238"/>
        <scheme val="minor"/>
      </rPr>
      <t xml:space="preserve">sredstva (godine)
</t>
    </r>
    <r>
      <rPr>
        <i/>
        <sz val="10"/>
        <color theme="1"/>
        <rFont val="Calibri"/>
        <charset val="238"/>
        <scheme val="minor"/>
      </rPr>
      <t xml:space="preserve">Mean age at first use of any substance (years)  </t>
    </r>
  </si>
  <si>
    <r>
      <t xml:space="preserve">Broj godina od prvog uzimanja bilo kojeg sredstva do prvog dolaska na liječenje
</t>
    </r>
    <r>
      <rPr>
        <i/>
        <sz val="10"/>
        <color theme="1"/>
        <rFont val="Calibri"/>
        <charset val="238"/>
        <scheme val="minor"/>
      </rPr>
      <t>Age range between the first use of any substance and starting treatment</t>
    </r>
  </si>
  <si>
    <r>
      <t xml:space="preserve">PSIHIJATRIJSKI KOMORBIDITETI OSOBA LIJEČENIH ZBOG UPORABE PSIHOAKTIVNIH TVARI U 2024. GODINI - </t>
    </r>
    <r>
      <rPr>
        <i/>
        <sz val="10"/>
        <rFont val="Calibri"/>
        <family val="2"/>
        <charset val="238"/>
        <scheme val="minor"/>
      </rPr>
      <t>Psychiatric comorbidities in persons treated for substance use disorders, Croatia, 2024</t>
    </r>
  </si>
  <si>
    <t>OSOBE LIJEČENE ZBOG UPORABE PSIHOAKTIVNIH TVARI OD 2012. DO 2024. GODINE PREMA KORIŠTENJU ZAJEDNIČKIH IGALA I ŠPRICA U ŽIVOTU I POSLJEDNJIH MJESEC DANA</t>
  </si>
  <si>
    <t>Persons treated for substance use disorders, by history of shared needle and syringe use (lifetime and past 30 days), Croatia, 2012–2024</t>
  </si>
  <si>
    <r>
      <t xml:space="preserve">Korištenje zajedničkih igala i šprica u životu
</t>
    </r>
    <r>
      <rPr>
        <i/>
        <sz val="10"/>
        <color theme="1"/>
        <rFont val="Calibri"/>
        <charset val="238"/>
        <scheme val="minor"/>
      </rPr>
      <t>Lifetime history of sharing needles and syringes</t>
    </r>
  </si>
  <si>
    <r>
      <t xml:space="preserve">Dijeljenje igala i šprica u posljednjih mjesec dana
</t>
    </r>
    <r>
      <rPr>
        <i/>
        <sz val="10"/>
        <color theme="1"/>
        <rFont val="Calibri"/>
        <charset val="238"/>
        <scheme val="minor"/>
      </rPr>
      <t>Sharing needles and syringes in the past 30 days</t>
    </r>
  </si>
  <si>
    <t>Persons treated for substance use disorders (ICD-10, F11.- F19.-) by sex and age in 2024</t>
  </si>
  <si>
    <t>Persons treated for substance use disorders (ICD-10, F11.–F19.) in 2024, by county of residence (rates per 100,000 population aged 15–64), number of persons with opioid use disorder, and number of newly registered cases</t>
  </si>
  <si>
    <t>Number of persons treated for substance use disorders (ICD-10, F11.–F19.): comparative data for the period 2017–2024, by type of substance</t>
  </si>
  <si>
    <t>Persons treated for substance use disorders (ICD-10, F11.- F19.-), new cases (first recorded), new opioid-type cases, Croatia 1976-2024</t>
  </si>
  <si>
    <t>BROJ OSOBA LIJEČENIH ZBOG UPORABE PSIHOAKTIVNIH TVARI (MKB 10, F11.- F19.-), BROJ NOVOOTKRIVENIH (PRVI PUT REGISTRIRANIH) TE POSEBNO NOVOLIJEČENIH OSOBA ZBOG UPORABE OPIOIDA U HRVATSKOJ U RAZDOBLJU OD 1976. DO 2024. GODINE</t>
  </si>
  <si>
    <t>Adult personality and behavior disorders</t>
  </si>
  <si>
    <r>
      <t xml:space="preserve">PROSJEČNE DOBI OSOBA LIJEČENIH ZBOG UPORABE KANABINOIDA U RAZDOBLJU OD 2012. DO 2024. GODINE </t>
    </r>
    <r>
      <rPr>
        <sz val="10"/>
        <color theme="1"/>
        <rFont val="Calibri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Mean</t>
    </r>
    <r>
      <rPr>
        <i/>
        <sz val="10"/>
        <color theme="1"/>
        <rFont val="Calibri"/>
        <charset val="238"/>
        <scheme val="minor"/>
      </rPr>
      <t xml:space="preserve"> age of treated cannabinoid users, Croatia 2012-2024</t>
    </r>
  </si>
  <si>
    <r>
      <t xml:space="preserve">Liječeni zbog uporabe heroina – </t>
    </r>
    <r>
      <rPr>
        <i/>
        <sz val="10"/>
        <color theme="1"/>
        <rFont val="Calibri"/>
        <family val="2"/>
        <charset val="238"/>
        <scheme val="minor"/>
      </rPr>
      <t>Treated for heroin use</t>
    </r>
  </si>
  <si>
    <r>
      <t xml:space="preserve">Liječeni zbog uporabe kanabinoida – </t>
    </r>
    <r>
      <rPr>
        <i/>
        <sz val="10"/>
        <color theme="1"/>
        <rFont val="Calibri"/>
        <charset val="238"/>
        <scheme val="minor"/>
      </rPr>
      <t>Treated for cannabinoid use</t>
    </r>
  </si>
  <si>
    <r>
      <t xml:space="preserve">PROSJEČNE DOBI OSOBA LIJEČENIH ZBOG UPORABE HEROINA U RAZDOBLJU OD 2012. DO 2024. - </t>
    </r>
    <r>
      <rPr>
        <i/>
        <sz val="10"/>
        <rFont val="Calibri"/>
        <charset val="238"/>
        <scheme val="minor"/>
      </rPr>
      <t>Mean age of persons treated heroin users, Croatia 2012 - 2024</t>
    </r>
  </si>
  <si>
    <t>Organic, including symptomatic, mental disorders</t>
  </si>
  <si>
    <t xml:space="preserve">Poremećaji ličnosti i ponašanja odraslih </t>
  </si>
  <si>
    <t>F50</t>
  </si>
  <si>
    <t xml:space="preserve">Afektivni poremećaji (depresija,  poremećaji raspoloženja) </t>
  </si>
  <si>
    <t xml:space="preserve">Neurotski, vezani uz stres i somatoformni poremećaji </t>
  </si>
  <si>
    <t>Mentalni poremećaji i poremećaji ponašanja uzrokovani uzimanjem alkohola</t>
  </si>
  <si>
    <t xml:space="preserve">Shizofrenija, shizotipni i sumanuti poremećaji </t>
  </si>
  <si>
    <t xml:space="preserve">Poremećaji u ponašanju i osjećajima koji se javljaju u djetinjstvu i adolescenciji </t>
  </si>
  <si>
    <t xml:space="preserve">Organski i simptomatski mentalni poremećaji </t>
  </si>
  <si>
    <t>Poremećaji hranjenja</t>
  </si>
  <si>
    <t xml:space="preserve">Stope na 100.000 stanovnika u dobi od 15 do 64 godina (Procjena broja stanovnika sredinom 2023. na temelju podataka Popisa stanovništva 2021., DZS)
</t>
  </si>
  <si>
    <r>
      <t xml:space="preserve">PROSJEČNE DOBI OSOBA LIJEČENIH ZBOG UPORABE PSIHOAKTIVNIH TVARI (2001.-2024.) PREMA SPOLU  </t>
    </r>
    <r>
      <rPr>
        <i/>
        <sz val="10"/>
        <color theme="1"/>
        <rFont val="Calibri"/>
        <charset val="238"/>
        <scheme val="minor"/>
      </rPr>
      <t>-  Mean age of persons treated for substance use disorders (2001–2024), by sex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</si>
</sst>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0.0%"/>
    <numFmt numFmtId="166" formatCode="0.0"/>
    <numFmt numFmtId="167" formatCode="#,##0.0"/>
  </numFmts>
  <fonts count="35" x14ac:knownFonts="1">
    <font>
      <sz val="11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8"/>
      <color theme="1"/>
      <name val="Calibri"/>
      <charset val="238"/>
      <scheme val="minor"/>
    </font>
    <font>
      <sz val="9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i/>
      <sz val="9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i/>
      <sz val="10"/>
      <color theme="1"/>
      <name val="Calibri"/>
      <charset val="238"/>
      <scheme val="minor"/>
    </font>
    <font>
      <sz val="10"/>
      <name val="Calibri"/>
      <charset val="238"/>
      <scheme val="minor"/>
    </font>
    <font>
      <u/>
      <sz val="8"/>
      <color theme="1"/>
      <name val="Calibri"/>
      <charset val="238"/>
      <scheme val="minor"/>
    </font>
    <font>
      <sz val="8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0"/>
      <color rgb="FF231F20"/>
      <name val="Calibri"/>
      <charset val="238"/>
      <scheme val="minor"/>
    </font>
    <font>
      <sz val="3"/>
      <color theme="1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i/>
      <sz val="10"/>
      <color rgb="FF000000"/>
      <name val="Calibri"/>
      <charset val="238"/>
      <scheme val="minor"/>
    </font>
    <font>
      <sz val="10"/>
      <color rgb="FF00B0F0"/>
      <name val="Calibri"/>
      <charset val="238"/>
      <scheme val="minor"/>
    </font>
    <font>
      <b/>
      <i/>
      <sz val="10"/>
      <color theme="1"/>
      <name val="Calibri"/>
      <charset val="238"/>
      <scheme val="minor"/>
    </font>
    <font>
      <b/>
      <i/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i/>
      <sz val="9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4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left" indent="14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5" fontId="6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166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indent="13"/>
    </xf>
    <xf numFmtId="166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5" fontId="6" fillId="0" borderId="0" xfId="2" applyNumberFormat="1" applyFont="1" applyAlignment="1">
      <alignment horizontal="center" vertical="center"/>
    </xf>
    <xf numFmtId="9" fontId="6" fillId="0" borderId="0" xfId="2" applyFont="1"/>
    <xf numFmtId="0" fontId="6" fillId="0" borderId="0" xfId="0" applyFont="1" applyAlignment="1">
      <alignment horizontal="justify"/>
    </xf>
    <xf numFmtId="3" fontId="6" fillId="0" borderId="0" xfId="2" applyNumberFormat="1" applyFont="1" applyAlignment="1">
      <alignment horizontal="center" vertical="center"/>
    </xf>
    <xf numFmtId="165" fontId="6" fillId="0" borderId="0" xfId="2" applyNumberFormat="1" applyFont="1" applyBorder="1"/>
    <xf numFmtId="3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0" fontId="14" fillId="0" borderId="0" xfId="0" applyFont="1"/>
    <xf numFmtId="3" fontId="7" fillId="0" borderId="0" xfId="0" applyNumberFormat="1" applyFont="1" applyAlignment="1">
      <alignment horizontal="center" vertical="center"/>
    </xf>
    <xf numFmtId="165" fontId="7" fillId="0" borderId="0" xfId="2" applyNumberFormat="1" applyFont="1" applyAlignment="1">
      <alignment horizontal="center" vertical="center"/>
    </xf>
    <xf numFmtId="0" fontId="15" fillId="0" borderId="0" xfId="0" applyFont="1" applyAlignment="1">
      <alignment horizontal="justify"/>
    </xf>
    <xf numFmtId="165" fontId="0" fillId="0" borderId="0" xfId="2" applyNumberFormat="1" applyFont="1"/>
    <xf numFmtId="0" fontId="2" fillId="0" borderId="0" xfId="0" applyFont="1"/>
    <xf numFmtId="9" fontId="0" fillId="0" borderId="0" xfId="2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166" fontId="6" fillId="0" borderId="0" xfId="0" applyNumberFormat="1" applyFont="1"/>
    <xf numFmtId="165" fontId="6" fillId="0" borderId="0" xfId="0" applyNumberFormat="1" applyFont="1"/>
    <xf numFmtId="0" fontId="16" fillId="0" borderId="0" xfId="0" applyFont="1" applyAlignment="1">
      <alignment wrapText="1"/>
    </xf>
    <xf numFmtId="3" fontId="7" fillId="0" borderId="0" xfId="0" applyNumberFormat="1" applyFont="1"/>
    <xf numFmtId="165" fontId="7" fillId="0" borderId="0" xfId="0" applyNumberFormat="1" applyFont="1"/>
    <xf numFmtId="0" fontId="18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/>
    <xf numFmtId="165" fontId="6" fillId="0" borderId="0" xfId="2" applyNumberFormat="1" applyFont="1"/>
    <xf numFmtId="165" fontId="7" fillId="0" borderId="0" xfId="2" applyNumberFormat="1" applyFont="1"/>
    <xf numFmtId="0" fontId="9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49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13" fillId="0" borderId="0" xfId="0" applyNumberFormat="1" applyFont="1"/>
    <xf numFmtId="49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24" fillId="0" borderId="0" xfId="0" applyFont="1"/>
    <xf numFmtId="0" fontId="26" fillId="0" borderId="0" xfId="0" applyFont="1"/>
    <xf numFmtId="0" fontId="1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top"/>
    </xf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30" fillId="0" borderId="0" xfId="0" applyFont="1"/>
    <xf numFmtId="0" fontId="28" fillId="0" borderId="0" xfId="0" applyFont="1"/>
    <xf numFmtId="3" fontId="31" fillId="0" borderId="0" xfId="0" applyNumberFormat="1" applyFont="1"/>
    <xf numFmtId="0" fontId="31" fillId="0" borderId="0" xfId="0" applyFont="1"/>
    <xf numFmtId="165" fontId="31" fillId="0" borderId="0" xfId="0" applyNumberFormat="1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28" fillId="0" borderId="0" xfId="0" applyNumberFormat="1" applyFont="1" applyAlignment="1">
      <alignment horizontal="center" vertical="center"/>
    </xf>
    <xf numFmtId="165" fontId="28" fillId="0" borderId="0" xfId="2" applyNumberFormat="1" applyFont="1" applyBorder="1" applyAlignment="1">
      <alignment horizontal="center" vertical="center"/>
    </xf>
    <xf numFmtId="165" fontId="28" fillId="0" borderId="1" xfId="2" applyNumberFormat="1" applyFont="1" applyBorder="1" applyAlignment="1">
      <alignment horizontal="center" vertical="center"/>
    </xf>
    <xf numFmtId="165" fontId="28" fillId="0" borderId="0" xfId="2" applyNumberFormat="1" applyFont="1" applyAlignment="1">
      <alignment horizontal="center" vertical="center"/>
    </xf>
    <xf numFmtId="3" fontId="28" fillId="0" borderId="0" xfId="2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5" fontId="31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vertical="center"/>
    </xf>
    <xf numFmtId="0" fontId="3" fillId="0" borderId="0" xfId="2" applyNumberFormat="1" applyFont="1" applyAlignment="1">
      <alignment horizontal="center" vertical="center"/>
    </xf>
    <xf numFmtId="0" fontId="29" fillId="0" borderId="0" xfId="0" applyFont="1" applyAlignment="1">
      <alignment horizontal="justify"/>
    </xf>
    <xf numFmtId="0" fontId="29" fillId="0" borderId="0" xfId="0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32" fillId="0" borderId="0" xfId="0" applyFont="1" applyAlignment="1">
      <alignment wrapText="1"/>
    </xf>
    <xf numFmtId="0" fontId="3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Alignment="1"/>
    <xf numFmtId="167" fontId="6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7" fontId="31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/>
  </sheetViews>
  <sheetFormatPr defaultColWidth="9.140625" defaultRowHeight="12.75" x14ac:dyDescent="0.2"/>
  <cols>
    <col min="1" max="1" width="15.7109375" style="11" customWidth="1"/>
    <col min="2" max="7" width="20.7109375" style="11" customWidth="1"/>
    <col min="8" max="16384" width="9.140625" style="11"/>
  </cols>
  <sheetData>
    <row r="1" spans="1:7" x14ac:dyDescent="0.2">
      <c r="A1" s="12" t="s">
        <v>0</v>
      </c>
      <c r="B1" s="85" t="s">
        <v>214</v>
      </c>
    </row>
    <row r="2" spans="1:7" x14ac:dyDescent="0.2">
      <c r="B2" s="86" t="s">
        <v>213</v>
      </c>
    </row>
    <row r="4" spans="1:7" x14ac:dyDescent="0.2">
      <c r="B4" s="124" t="s">
        <v>1</v>
      </c>
      <c r="C4" s="124"/>
      <c r="D4" s="124" t="s">
        <v>2</v>
      </c>
      <c r="E4" s="124"/>
      <c r="F4" s="124"/>
      <c r="G4" s="124"/>
    </row>
    <row r="5" spans="1:7" ht="12.75" customHeight="1" x14ac:dyDescent="0.2">
      <c r="A5" s="125" t="s">
        <v>3</v>
      </c>
      <c r="B5" s="126" t="s">
        <v>4</v>
      </c>
      <c r="C5" s="125" t="s">
        <v>166</v>
      </c>
      <c r="D5" s="125" t="s">
        <v>4</v>
      </c>
      <c r="E5" s="125" t="s">
        <v>5</v>
      </c>
      <c r="F5" s="125" t="s">
        <v>167</v>
      </c>
      <c r="G5" s="125" t="s">
        <v>6</v>
      </c>
    </row>
    <row r="6" spans="1:7" x14ac:dyDescent="0.2">
      <c r="A6" s="125"/>
      <c r="B6" s="126"/>
      <c r="C6" s="125"/>
      <c r="D6" s="125"/>
      <c r="E6" s="125"/>
      <c r="F6" s="125"/>
      <c r="G6" s="125"/>
    </row>
    <row r="7" spans="1:7" ht="25.5" x14ac:dyDescent="0.2">
      <c r="A7" s="77" t="s">
        <v>7</v>
      </c>
      <c r="B7" s="78" t="s">
        <v>178</v>
      </c>
      <c r="C7" s="78" t="s">
        <v>179</v>
      </c>
      <c r="D7" s="78" t="s">
        <v>178</v>
      </c>
      <c r="E7" s="78" t="s">
        <v>180</v>
      </c>
      <c r="F7" s="78" t="s">
        <v>181</v>
      </c>
      <c r="G7" s="78" t="s">
        <v>182</v>
      </c>
    </row>
    <row r="8" spans="1:7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7" x14ac:dyDescent="0.2">
      <c r="A9" s="11" t="s">
        <v>8</v>
      </c>
      <c r="B9" s="46">
        <v>131</v>
      </c>
      <c r="C9" s="46"/>
      <c r="D9" s="46">
        <v>131</v>
      </c>
      <c r="E9" s="62">
        <v>1</v>
      </c>
      <c r="F9" s="46">
        <v>22</v>
      </c>
      <c r="G9" s="62">
        <v>0.16793893129771001</v>
      </c>
    </row>
    <row r="10" spans="1:7" x14ac:dyDescent="0.2">
      <c r="A10" s="11" t="s">
        <v>9</v>
      </c>
      <c r="B10" s="46">
        <v>1340</v>
      </c>
      <c r="C10" s="46">
        <v>989</v>
      </c>
      <c r="D10" s="46">
        <v>652</v>
      </c>
      <c r="E10" s="62">
        <v>0.48656716417910401</v>
      </c>
      <c r="F10" s="46">
        <v>521</v>
      </c>
      <c r="G10" s="62">
        <v>0.79907975460122704</v>
      </c>
    </row>
    <row r="11" spans="1:7" x14ac:dyDescent="0.2">
      <c r="A11" s="11" t="s">
        <v>10</v>
      </c>
      <c r="B11" s="46">
        <v>1766</v>
      </c>
      <c r="C11" s="46">
        <v>1436</v>
      </c>
      <c r="D11" s="46">
        <v>749</v>
      </c>
      <c r="E11" s="62">
        <v>0.42412231030577602</v>
      </c>
      <c r="F11" s="46">
        <v>610</v>
      </c>
      <c r="G11" s="62">
        <v>0.81441922563417901</v>
      </c>
    </row>
    <row r="12" spans="1:7" x14ac:dyDescent="0.2">
      <c r="A12" s="11" t="s">
        <v>11</v>
      </c>
      <c r="B12" s="46">
        <v>2344</v>
      </c>
      <c r="C12" s="46">
        <v>1866</v>
      </c>
      <c r="D12" s="46">
        <v>797</v>
      </c>
      <c r="E12" s="62">
        <v>0.34001706484641597</v>
      </c>
      <c r="F12" s="46">
        <v>631</v>
      </c>
      <c r="G12" s="62">
        <v>0.79171894604767901</v>
      </c>
    </row>
    <row r="13" spans="1:7" x14ac:dyDescent="0.2">
      <c r="A13" s="11" t="s">
        <v>12</v>
      </c>
      <c r="B13" s="46">
        <v>2750</v>
      </c>
      <c r="C13" s="46">
        <v>2085</v>
      </c>
      <c r="D13" s="46">
        <v>1466</v>
      </c>
      <c r="E13" s="62">
        <v>0.53309090909090895</v>
      </c>
      <c r="F13" s="46">
        <v>1048</v>
      </c>
      <c r="G13" s="62">
        <v>0.71487039563437904</v>
      </c>
    </row>
    <row r="14" spans="1:7" x14ac:dyDescent="0.2">
      <c r="A14" s="11" t="s">
        <v>13</v>
      </c>
      <c r="B14" s="46">
        <v>3048</v>
      </c>
      <c r="C14" s="46">
        <v>2057</v>
      </c>
      <c r="D14" s="46">
        <v>1657</v>
      </c>
      <c r="E14" s="62">
        <v>0.54363517060367395</v>
      </c>
      <c r="F14" s="46">
        <v>893</v>
      </c>
      <c r="G14" s="62">
        <v>0.53892576946288495</v>
      </c>
    </row>
    <row r="15" spans="1:7" x14ac:dyDescent="0.2">
      <c r="A15" s="11" t="s">
        <v>14</v>
      </c>
      <c r="B15" s="46">
        <v>3899</v>
      </c>
      <c r="C15" s="46">
        <v>2520</v>
      </c>
      <c r="D15" s="46">
        <v>2026</v>
      </c>
      <c r="E15" s="62">
        <v>0.51962041549115201</v>
      </c>
      <c r="F15" s="46">
        <v>1009</v>
      </c>
      <c r="G15" s="62">
        <v>0.49802566633761097</v>
      </c>
    </row>
    <row r="16" spans="1:7" x14ac:dyDescent="0.2">
      <c r="A16" s="11" t="s">
        <v>15</v>
      </c>
      <c r="B16" s="46">
        <v>5320</v>
      </c>
      <c r="C16" s="46">
        <v>3067</v>
      </c>
      <c r="D16" s="46">
        <v>2548</v>
      </c>
      <c r="E16" s="62">
        <v>0.47894736842105301</v>
      </c>
      <c r="F16" s="46">
        <v>1066</v>
      </c>
      <c r="G16" s="62">
        <v>0.41836734693877597</v>
      </c>
    </row>
    <row r="17" spans="1:7" x14ac:dyDescent="0.2">
      <c r="A17" s="11" t="s">
        <v>16</v>
      </c>
      <c r="B17" s="46">
        <v>5811</v>
      </c>
      <c r="C17" s="46">
        <v>4061</v>
      </c>
      <c r="D17" s="46">
        <v>2067</v>
      </c>
      <c r="E17" s="62">
        <v>0.355704697986577</v>
      </c>
      <c r="F17" s="46">
        <v>846</v>
      </c>
      <c r="G17" s="62">
        <v>0.409288824383164</v>
      </c>
    </row>
    <row r="18" spans="1:7" x14ac:dyDescent="0.2">
      <c r="A18" s="11" t="s">
        <v>17</v>
      </c>
      <c r="B18" s="46">
        <v>5678</v>
      </c>
      <c r="C18" s="46">
        <v>4087</v>
      </c>
      <c r="D18" s="46">
        <v>1840</v>
      </c>
      <c r="E18" s="62">
        <v>0.32405776681930298</v>
      </c>
      <c r="F18" s="46">
        <v>802</v>
      </c>
      <c r="G18" s="62">
        <v>0.43586956521739101</v>
      </c>
    </row>
    <row r="19" spans="1:7" x14ac:dyDescent="0.2">
      <c r="A19" s="11" t="s">
        <v>18</v>
      </c>
      <c r="B19" s="46">
        <v>5768</v>
      </c>
      <c r="C19" s="46">
        <v>4163</v>
      </c>
      <c r="D19" s="46">
        <v>1619</v>
      </c>
      <c r="E19" s="62">
        <v>0.28068654646324498</v>
      </c>
      <c r="F19" s="46">
        <v>732</v>
      </c>
      <c r="G19" s="62">
        <v>0.45213094502779499</v>
      </c>
    </row>
    <row r="20" spans="1:7" x14ac:dyDescent="0.2">
      <c r="A20" s="11" t="s">
        <v>19</v>
      </c>
      <c r="B20" s="46">
        <v>6668</v>
      </c>
      <c r="C20" s="46">
        <v>4867</v>
      </c>
      <c r="D20" s="46">
        <v>1770</v>
      </c>
      <c r="E20" s="62">
        <v>0.26544691061787601</v>
      </c>
      <c r="F20" s="46">
        <v>785</v>
      </c>
      <c r="G20" s="62">
        <v>0.44350282485875703</v>
      </c>
    </row>
    <row r="21" spans="1:7" x14ac:dyDescent="0.2">
      <c r="A21" s="11" t="s">
        <v>20</v>
      </c>
      <c r="B21" s="46">
        <v>7427</v>
      </c>
      <c r="C21" s="46">
        <v>5611</v>
      </c>
      <c r="D21" s="46">
        <v>2001</v>
      </c>
      <c r="E21" s="62">
        <v>0.269422377810691</v>
      </c>
      <c r="F21" s="46">
        <v>876</v>
      </c>
      <c r="G21" s="62">
        <v>0.43778110944527698</v>
      </c>
    </row>
    <row r="22" spans="1:7" x14ac:dyDescent="0.2">
      <c r="A22" s="11" t="s">
        <v>21</v>
      </c>
      <c r="B22" s="46">
        <v>7464</v>
      </c>
      <c r="C22" s="46">
        <v>5703</v>
      </c>
      <c r="D22" s="46">
        <v>1779</v>
      </c>
      <c r="E22" s="62">
        <v>0.23834405144694501</v>
      </c>
      <c r="F22" s="46">
        <v>800</v>
      </c>
      <c r="G22" s="62">
        <v>0.44969083754918499</v>
      </c>
    </row>
    <row r="23" spans="1:7" x14ac:dyDescent="0.2">
      <c r="A23" s="11" t="s">
        <v>22</v>
      </c>
      <c r="B23" s="46">
        <v>7506</v>
      </c>
      <c r="C23" s="46">
        <v>5846</v>
      </c>
      <c r="D23" s="46">
        <v>1700</v>
      </c>
      <c r="E23" s="62">
        <v>0.226485478284039</v>
      </c>
      <c r="F23" s="46">
        <v>769</v>
      </c>
      <c r="G23" s="62">
        <v>0.45235294117647101</v>
      </c>
    </row>
    <row r="24" spans="1:7" x14ac:dyDescent="0.2">
      <c r="A24" s="11" t="s">
        <v>23</v>
      </c>
      <c r="B24" s="46">
        <v>7733</v>
      </c>
      <c r="C24" s="46">
        <v>6251</v>
      </c>
      <c r="D24" s="46">
        <v>1463</v>
      </c>
      <c r="E24" s="62">
        <v>0.18918918918918901</v>
      </c>
      <c r="F24" s="46">
        <v>667</v>
      </c>
      <c r="G24" s="62">
        <v>0.45591250854408699</v>
      </c>
    </row>
    <row r="25" spans="1:7" x14ac:dyDescent="0.2">
      <c r="A25" s="11" t="s">
        <v>24</v>
      </c>
      <c r="B25" s="46">
        <v>7550</v>
      </c>
      <c r="C25" s="46">
        <v>6175</v>
      </c>
      <c r="D25" s="46">
        <v>1161</v>
      </c>
      <c r="E25" s="62">
        <v>0.15377483443708601</v>
      </c>
      <c r="F25" s="46">
        <v>430</v>
      </c>
      <c r="G25" s="62">
        <v>0.37037037037037002</v>
      </c>
    </row>
    <row r="26" spans="1:7" x14ac:dyDescent="0.2">
      <c r="A26" s="11" t="s">
        <v>25</v>
      </c>
      <c r="B26" s="46">
        <v>7665</v>
      </c>
      <c r="C26" s="46">
        <v>6198</v>
      </c>
      <c r="D26" s="46">
        <v>1151</v>
      </c>
      <c r="E26" s="62">
        <v>0.150163078930202</v>
      </c>
      <c r="F26" s="46">
        <v>343</v>
      </c>
      <c r="G26" s="62">
        <v>0.29800173761946103</v>
      </c>
    </row>
    <row r="27" spans="1:7" x14ac:dyDescent="0.2">
      <c r="A27" s="11" t="s">
        <v>26</v>
      </c>
      <c r="B27" s="46">
        <v>7855</v>
      </c>
      <c r="C27" s="46">
        <v>6357</v>
      </c>
      <c r="D27" s="46">
        <v>1120</v>
      </c>
      <c r="E27" s="62">
        <v>0.14258434118395899</v>
      </c>
      <c r="F27" s="46">
        <v>313</v>
      </c>
      <c r="G27" s="62">
        <v>0.279464285714286</v>
      </c>
    </row>
    <row r="28" spans="1:7" x14ac:dyDescent="0.2">
      <c r="A28" s="11" t="s">
        <v>27</v>
      </c>
      <c r="B28" s="46">
        <v>7857</v>
      </c>
      <c r="C28" s="46">
        <v>6315</v>
      </c>
      <c r="D28" s="46">
        <v>1125</v>
      </c>
      <c r="E28" s="62">
        <v>0.14318442153493699</v>
      </c>
      <c r="F28" s="46">
        <v>270</v>
      </c>
      <c r="G28" s="62">
        <v>0.24</v>
      </c>
    </row>
    <row r="29" spans="1:7" x14ac:dyDescent="0.2">
      <c r="A29" s="11" t="s">
        <v>28</v>
      </c>
      <c r="B29" s="46">
        <v>7812</v>
      </c>
      <c r="C29" s="46">
        <v>6241</v>
      </c>
      <c r="D29" s="46">
        <v>1046</v>
      </c>
      <c r="E29" s="62">
        <v>0.13389656938044001</v>
      </c>
      <c r="F29" s="46">
        <v>205</v>
      </c>
      <c r="G29" s="62">
        <v>0.195984703632887</v>
      </c>
    </row>
    <row r="30" spans="1:7" x14ac:dyDescent="0.2">
      <c r="A30" s="11" t="s">
        <v>29</v>
      </c>
      <c r="B30" s="46">
        <v>7533</v>
      </c>
      <c r="C30" s="46">
        <v>6123</v>
      </c>
      <c r="D30" s="46">
        <v>844</v>
      </c>
      <c r="E30" s="62">
        <v>0.112040355767954</v>
      </c>
      <c r="F30" s="46">
        <v>175</v>
      </c>
      <c r="G30" s="62">
        <v>0.20734597156398099</v>
      </c>
    </row>
    <row r="31" spans="1:7" x14ac:dyDescent="0.2">
      <c r="A31" s="67" t="s">
        <v>30</v>
      </c>
      <c r="B31" s="79">
        <v>7106</v>
      </c>
      <c r="C31" s="79">
        <v>5953</v>
      </c>
      <c r="D31" s="79">
        <v>771</v>
      </c>
      <c r="E31" s="62">
        <v>0.108499859273853</v>
      </c>
      <c r="F31" s="79">
        <v>178</v>
      </c>
      <c r="G31" s="62">
        <v>0.23086900129701701</v>
      </c>
    </row>
    <row r="32" spans="1:7" x14ac:dyDescent="0.2">
      <c r="A32" s="67" t="s">
        <v>31</v>
      </c>
      <c r="B32" s="79">
        <v>7157</v>
      </c>
      <c r="C32" s="79">
        <v>5773</v>
      </c>
      <c r="D32" s="79">
        <v>958</v>
      </c>
      <c r="E32" s="62">
        <v>0.13385496716501299</v>
      </c>
      <c r="F32" s="79">
        <v>204</v>
      </c>
      <c r="G32" s="62">
        <v>0.21294363256785001</v>
      </c>
    </row>
    <row r="33" spans="1:8" x14ac:dyDescent="0.2">
      <c r="A33" s="67" t="s">
        <v>32</v>
      </c>
      <c r="B33" s="79">
        <v>6761</v>
      </c>
      <c r="C33" s="79">
        <v>5434</v>
      </c>
      <c r="D33" s="79">
        <v>876</v>
      </c>
      <c r="E33" s="62">
        <v>0.12956663215500699</v>
      </c>
      <c r="F33" s="79">
        <v>136</v>
      </c>
      <c r="G33" s="62">
        <v>0.15525114155251099</v>
      </c>
    </row>
    <row r="34" spans="1:8" x14ac:dyDescent="0.2">
      <c r="A34" s="67" t="s">
        <v>33</v>
      </c>
      <c r="B34" s="79">
        <v>6858</v>
      </c>
      <c r="C34" s="79">
        <v>5338</v>
      </c>
      <c r="D34" s="79">
        <v>975</v>
      </c>
      <c r="E34" s="62">
        <v>0.14216972878390199</v>
      </c>
      <c r="F34" s="79">
        <v>190</v>
      </c>
      <c r="G34" s="62">
        <v>0.19487179487179501</v>
      </c>
    </row>
    <row r="35" spans="1:8" x14ac:dyDescent="0.2">
      <c r="A35" s="80" t="s">
        <v>34</v>
      </c>
      <c r="B35" s="81">
        <v>5478</v>
      </c>
      <c r="C35" s="81">
        <v>4431</v>
      </c>
      <c r="D35" s="81">
        <v>556</v>
      </c>
      <c r="E35" s="62">
        <v>0.10149689667762</v>
      </c>
      <c r="F35" s="74">
        <v>139</v>
      </c>
      <c r="G35" s="62">
        <v>0.25</v>
      </c>
      <c r="H35" s="36"/>
    </row>
    <row r="36" spans="1:8" x14ac:dyDescent="0.2">
      <c r="A36" s="80" t="s">
        <v>35</v>
      </c>
      <c r="B36" s="81">
        <v>5624</v>
      </c>
      <c r="C36" s="81">
        <v>4605</v>
      </c>
      <c r="D36" s="81">
        <v>532</v>
      </c>
      <c r="E36" s="62">
        <v>9.45945945945946E-2</v>
      </c>
      <c r="F36" s="74">
        <v>130</v>
      </c>
      <c r="G36" s="62">
        <v>0.244360902255639</v>
      </c>
    </row>
    <row r="37" spans="1:8" x14ac:dyDescent="0.2">
      <c r="A37" s="11" t="s">
        <v>36</v>
      </c>
      <c r="B37" s="46">
        <v>6078</v>
      </c>
      <c r="C37" s="46">
        <v>4741</v>
      </c>
      <c r="D37" s="46">
        <v>641</v>
      </c>
      <c r="E37" s="62">
        <v>0.1055</v>
      </c>
      <c r="F37" s="46">
        <v>138</v>
      </c>
      <c r="G37" s="62">
        <v>0.21529999999999999</v>
      </c>
    </row>
    <row r="38" spans="1:8" s="12" customFormat="1" x14ac:dyDescent="0.2">
      <c r="A38" s="93" t="s">
        <v>37</v>
      </c>
      <c r="B38" s="92">
        <v>5875</v>
      </c>
      <c r="C38" s="92">
        <v>4662</v>
      </c>
      <c r="D38" s="93">
        <v>567</v>
      </c>
      <c r="E38" s="94">
        <v>9.7000000000000003E-2</v>
      </c>
      <c r="F38" s="93">
        <v>122</v>
      </c>
      <c r="G38" s="94">
        <v>0.215</v>
      </c>
    </row>
    <row r="39" spans="1:8" s="12" customFormat="1" x14ac:dyDescent="0.2">
      <c r="A39" s="91" t="s">
        <v>174</v>
      </c>
      <c r="B39" s="64">
        <v>5904</v>
      </c>
      <c r="C39" s="64">
        <v>4489</v>
      </c>
      <c r="D39" s="12">
        <v>689</v>
      </c>
      <c r="E39" s="65">
        <v>0.11700000000000001</v>
      </c>
      <c r="F39" s="95">
        <v>123</v>
      </c>
      <c r="G39" s="65">
        <v>0.17899999999999999</v>
      </c>
    </row>
    <row r="40" spans="1:8" x14ac:dyDescent="0.2">
      <c r="A40" s="11" t="s">
        <v>38</v>
      </c>
    </row>
    <row r="41" spans="1:8" x14ac:dyDescent="0.2">
      <c r="A41" s="11" t="s">
        <v>39</v>
      </c>
      <c r="B41" s="11" t="s">
        <v>40</v>
      </c>
    </row>
    <row r="42" spans="1:8" x14ac:dyDescent="0.2">
      <c r="A42" s="14" t="s">
        <v>41</v>
      </c>
      <c r="B42" s="14" t="s">
        <v>42</v>
      </c>
    </row>
  </sheetData>
  <mergeCells count="9">
    <mergeCell ref="B4:C4"/>
    <mergeCell ref="D4:G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2"/>
  <sheetViews>
    <sheetView workbookViewId="0"/>
  </sheetViews>
  <sheetFormatPr defaultColWidth="9.140625" defaultRowHeight="15" x14ac:dyDescent="0.25"/>
  <cols>
    <col min="1" max="1" width="25.28515625" customWidth="1"/>
    <col min="2" max="2" width="71.7109375" customWidth="1"/>
    <col min="3" max="3" width="10.85546875" customWidth="1"/>
    <col min="4" max="4" width="12.28515625" customWidth="1"/>
    <col min="5" max="5" width="11.85546875" customWidth="1"/>
    <col min="6" max="6" width="15.5703125" customWidth="1"/>
  </cols>
  <sheetData>
    <row r="1" spans="1:7" x14ac:dyDescent="0.25">
      <c r="A1" s="1" t="s">
        <v>144</v>
      </c>
      <c r="B1" s="82" t="s">
        <v>205</v>
      </c>
      <c r="C1" s="83"/>
      <c r="D1" s="83"/>
      <c r="E1" s="83"/>
      <c r="F1" s="83"/>
      <c r="G1" s="83"/>
    </row>
    <row r="2" spans="1:7" x14ac:dyDescent="0.25">
      <c r="A2" s="2"/>
    </row>
    <row r="4" spans="1:7" x14ac:dyDescent="0.25">
      <c r="A4" s="3" t="s">
        <v>145</v>
      </c>
      <c r="B4" s="142" t="s">
        <v>146</v>
      </c>
      <c r="C4" s="140" t="s">
        <v>147</v>
      </c>
      <c r="D4" s="140"/>
      <c r="E4" s="140" t="s">
        <v>148</v>
      </c>
      <c r="F4" s="140"/>
    </row>
    <row r="5" spans="1:7" x14ac:dyDescent="0.25">
      <c r="A5" s="4" t="s">
        <v>149</v>
      </c>
      <c r="B5" s="143"/>
      <c r="C5" s="6" t="s">
        <v>150</v>
      </c>
      <c r="D5" s="6" t="s">
        <v>151</v>
      </c>
      <c r="E5" s="6" t="s">
        <v>150</v>
      </c>
      <c r="F5" s="6" t="s">
        <v>151</v>
      </c>
    </row>
    <row r="6" spans="1:7" x14ac:dyDescent="0.25">
      <c r="A6" s="141" t="s">
        <v>152</v>
      </c>
      <c r="B6" s="3" t="s">
        <v>221</v>
      </c>
      <c r="C6" s="8">
        <v>1029</v>
      </c>
      <c r="D6" s="113">
        <v>38.299999999999997</v>
      </c>
      <c r="E6" s="6">
        <v>253</v>
      </c>
      <c r="F6" s="6">
        <v>40.5</v>
      </c>
    </row>
    <row r="7" spans="1:7" x14ac:dyDescent="0.25">
      <c r="A7" s="141"/>
      <c r="B7" s="123" t="s">
        <v>215</v>
      </c>
      <c r="C7" s="6"/>
      <c r="D7" s="7"/>
      <c r="E7" s="6"/>
      <c r="F7" s="7"/>
    </row>
    <row r="8" spans="1:7" x14ac:dyDescent="0.25">
      <c r="A8" s="141" t="s">
        <v>153</v>
      </c>
      <c r="B8" s="3" t="s">
        <v>223</v>
      </c>
      <c r="C8" s="6">
        <v>322</v>
      </c>
      <c r="D8" s="6">
        <v>12</v>
      </c>
      <c r="E8" s="6">
        <v>101</v>
      </c>
      <c r="F8" s="6">
        <v>16.2</v>
      </c>
    </row>
    <row r="9" spans="1:7" x14ac:dyDescent="0.25">
      <c r="A9" s="141"/>
      <c r="B9" s="4" t="s">
        <v>154</v>
      </c>
      <c r="C9" s="6"/>
      <c r="D9" s="7"/>
      <c r="E9" s="6"/>
      <c r="F9" s="7"/>
    </row>
    <row r="10" spans="1:7" x14ac:dyDescent="0.25">
      <c r="A10" s="141" t="s">
        <v>155</v>
      </c>
      <c r="B10" s="3" t="s">
        <v>224</v>
      </c>
      <c r="C10" s="6">
        <v>556</v>
      </c>
      <c r="D10" s="6">
        <v>20.7</v>
      </c>
      <c r="E10" s="6">
        <v>104</v>
      </c>
      <c r="F10" s="6">
        <v>16.7</v>
      </c>
    </row>
    <row r="11" spans="1:7" x14ac:dyDescent="0.25">
      <c r="A11" s="141"/>
      <c r="B11" s="4" t="s">
        <v>156</v>
      </c>
      <c r="C11" s="6"/>
      <c r="D11" s="7"/>
      <c r="E11" s="6"/>
      <c r="F11" s="7"/>
    </row>
    <row r="12" spans="1:7" x14ac:dyDescent="0.25">
      <c r="A12" s="141" t="s">
        <v>157</v>
      </c>
      <c r="B12" s="3" t="s">
        <v>225</v>
      </c>
      <c r="C12" s="6">
        <v>300</v>
      </c>
      <c r="D12" s="6">
        <v>11.1</v>
      </c>
      <c r="E12" s="6">
        <v>62</v>
      </c>
      <c r="F12" s="6">
        <v>9.9</v>
      </c>
    </row>
    <row r="13" spans="1:7" x14ac:dyDescent="0.25">
      <c r="A13" s="141"/>
      <c r="B13" s="4" t="s">
        <v>158</v>
      </c>
      <c r="C13" s="6"/>
      <c r="D13" s="7"/>
      <c r="E13" s="6"/>
      <c r="F13" s="7"/>
    </row>
    <row r="14" spans="1:7" x14ac:dyDescent="0.25">
      <c r="A14" s="141" t="s">
        <v>159</v>
      </c>
      <c r="B14" s="3" t="s">
        <v>226</v>
      </c>
      <c r="C14" s="8">
        <v>353</v>
      </c>
      <c r="D14" s="6">
        <v>13.1</v>
      </c>
      <c r="E14" s="6">
        <v>66</v>
      </c>
      <c r="F14" s="6">
        <v>10.6</v>
      </c>
    </row>
    <row r="15" spans="1:7" x14ac:dyDescent="0.25">
      <c r="A15" s="141"/>
      <c r="B15" s="4" t="s">
        <v>160</v>
      </c>
      <c r="C15" s="6"/>
      <c r="D15" s="7"/>
      <c r="E15" s="6"/>
      <c r="F15" s="7"/>
    </row>
    <row r="16" spans="1:7" x14ac:dyDescent="0.25">
      <c r="A16" s="141" t="s">
        <v>161</v>
      </c>
      <c r="B16" s="90" t="s">
        <v>227</v>
      </c>
      <c r="C16" s="6">
        <v>62</v>
      </c>
      <c r="D16" s="6">
        <v>2.2999999999999998</v>
      </c>
      <c r="E16" s="6">
        <v>17</v>
      </c>
      <c r="F16" s="6">
        <v>2.7</v>
      </c>
    </row>
    <row r="17" spans="1:6" x14ac:dyDescent="0.25">
      <c r="A17" s="141"/>
      <c r="B17" s="4" t="s">
        <v>162</v>
      </c>
      <c r="C17" s="6"/>
      <c r="D17" s="7"/>
      <c r="E17" s="6"/>
      <c r="F17" s="7"/>
    </row>
    <row r="18" spans="1:6" x14ac:dyDescent="0.25">
      <c r="A18" s="141" t="s">
        <v>163</v>
      </c>
      <c r="B18" s="3" t="s">
        <v>228</v>
      </c>
      <c r="C18" s="6">
        <v>55</v>
      </c>
      <c r="D18" s="6">
        <v>2</v>
      </c>
      <c r="E18" s="6">
        <v>10</v>
      </c>
      <c r="F18" s="6">
        <v>1.6</v>
      </c>
    </row>
    <row r="19" spans="1:6" x14ac:dyDescent="0.25">
      <c r="A19" s="141"/>
      <c r="B19" s="4" t="s">
        <v>220</v>
      </c>
      <c r="C19" s="6"/>
      <c r="D19" s="7"/>
      <c r="E19" s="6"/>
      <c r="F19" s="7"/>
    </row>
    <row r="20" spans="1:6" x14ac:dyDescent="0.25">
      <c r="A20" s="141" t="s">
        <v>222</v>
      </c>
      <c r="B20" s="3" t="s">
        <v>229</v>
      </c>
      <c r="C20" s="6">
        <v>14</v>
      </c>
      <c r="D20" s="6">
        <v>0.5</v>
      </c>
      <c r="E20" s="6">
        <v>11</v>
      </c>
      <c r="F20" s="6">
        <v>1.8</v>
      </c>
    </row>
    <row r="21" spans="1:6" x14ac:dyDescent="0.25">
      <c r="A21" s="141"/>
      <c r="B21" s="4" t="s">
        <v>164</v>
      </c>
      <c r="C21" s="6"/>
      <c r="D21" s="7"/>
      <c r="E21" s="6"/>
      <c r="F21" s="7"/>
    </row>
    <row r="22" spans="1:6" x14ac:dyDescent="0.25">
      <c r="A22" s="3" t="s">
        <v>165</v>
      </c>
      <c r="B22" s="90" t="s">
        <v>187</v>
      </c>
      <c r="C22" s="9">
        <v>2691</v>
      </c>
      <c r="D22" s="10">
        <v>1</v>
      </c>
      <c r="E22" s="5">
        <v>624</v>
      </c>
      <c r="F22" s="10">
        <v>1</v>
      </c>
    </row>
  </sheetData>
  <mergeCells count="11">
    <mergeCell ref="A12:A13"/>
    <mergeCell ref="A14:A15"/>
    <mergeCell ref="A16:A17"/>
    <mergeCell ref="A18:A19"/>
    <mergeCell ref="A20:A21"/>
    <mergeCell ref="C4:D4"/>
    <mergeCell ref="E4:F4"/>
    <mergeCell ref="A6:A7"/>
    <mergeCell ref="A8:A9"/>
    <mergeCell ref="A10:A11"/>
    <mergeCell ref="B4:B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"/>
  <sheetViews>
    <sheetView workbookViewId="0"/>
  </sheetViews>
  <sheetFormatPr defaultColWidth="9.140625" defaultRowHeight="12.75" x14ac:dyDescent="0.2"/>
  <cols>
    <col min="1" max="1" width="45.7109375" style="11" customWidth="1"/>
    <col min="2" max="2" width="13.28515625" style="11" customWidth="1"/>
    <col min="3" max="11" width="9.140625" style="11"/>
    <col min="12" max="12" width="10.85546875" style="11" customWidth="1"/>
    <col min="13" max="16384" width="9.140625" style="11"/>
  </cols>
  <sheetData>
    <row r="1" spans="1:23" x14ac:dyDescent="0.2">
      <c r="A1" s="12" t="s">
        <v>43</v>
      </c>
      <c r="B1" s="91" t="s">
        <v>186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">
      <c r="B2" s="86" t="s">
        <v>212</v>
      </c>
    </row>
    <row r="4" spans="1:23" x14ac:dyDescent="0.2">
      <c r="C4" s="124" t="s">
        <v>31</v>
      </c>
      <c r="D4" s="124"/>
      <c r="E4" s="124" t="s">
        <v>32</v>
      </c>
      <c r="F4" s="124"/>
      <c r="G4" s="124" t="s">
        <v>33</v>
      </c>
      <c r="H4" s="124"/>
      <c r="I4" s="124" t="s">
        <v>34</v>
      </c>
      <c r="J4" s="124"/>
      <c r="K4" s="124" t="s">
        <v>35</v>
      </c>
      <c r="L4" s="124"/>
      <c r="M4" s="124" t="s">
        <v>36</v>
      </c>
      <c r="N4" s="124"/>
      <c r="O4" s="124" t="s">
        <v>37</v>
      </c>
      <c r="P4" s="124"/>
      <c r="Q4" s="127" t="s">
        <v>174</v>
      </c>
      <c r="R4" s="124"/>
    </row>
    <row r="5" spans="1:23" x14ac:dyDescent="0.2">
      <c r="A5" s="12" t="s">
        <v>183</v>
      </c>
      <c r="B5" s="47" t="s">
        <v>44</v>
      </c>
      <c r="C5" s="17" t="s">
        <v>45</v>
      </c>
      <c r="D5" s="87" t="s">
        <v>151</v>
      </c>
      <c r="E5" s="17" t="s">
        <v>45</v>
      </c>
      <c r="F5" s="87" t="s">
        <v>151</v>
      </c>
      <c r="G5" s="17" t="s">
        <v>45</v>
      </c>
      <c r="H5" s="87" t="s">
        <v>185</v>
      </c>
      <c r="I5" s="17" t="s">
        <v>45</v>
      </c>
      <c r="J5" s="87" t="s">
        <v>151</v>
      </c>
      <c r="K5" s="17" t="s">
        <v>45</v>
      </c>
      <c r="L5" s="87" t="s">
        <v>151</v>
      </c>
      <c r="M5" s="17" t="s">
        <v>46</v>
      </c>
      <c r="N5" s="87" t="s">
        <v>151</v>
      </c>
      <c r="O5" s="17" t="s">
        <v>46</v>
      </c>
      <c r="P5" s="87" t="s">
        <v>151</v>
      </c>
      <c r="Q5" s="17" t="s">
        <v>46</v>
      </c>
      <c r="R5" s="87" t="s">
        <v>151</v>
      </c>
    </row>
    <row r="6" spans="1:23" x14ac:dyDescent="0.2">
      <c r="A6" s="71" t="s">
        <v>184</v>
      </c>
      <c r="B6" s="71" t="s">
        <v>47</v>
      </c>
      <c r="C6" s="77" t="s">
        <v>97</v>
      </c>
      <c r="D6" s="77"/>
      <c r="E6" s="77" t="s">
        <v>97</v>
      </c>
      <c r="F6" s="71"/>
      <c r="G6" s="115" t="s">
        <v>97</v>
      </c>
      <c r="H6" s="72"/>
      <c r="I6" s="115" t="s">
        <v>97</v>
      </c>
      <c r="J6" s="114"/>
      <c r="K6" s="115" t="s">
        <v>97</v>
      </c>
      <c r="L6" s="71"/>
      <c r="M6" s="115" t="s">
        <v>97</v>
      </c>
      <c r="O6" s="115" t="s">
        <v>97</v>
      </c>
      <c r="Q6" s="115" t="s">
        <v>97</v>
      </c>
    </row>
    <row r="8" spans="1:23" x14ac:dyDescent="0.2">
      <c r="A8" s="11" t="s">
        <v>168</v>
      </c>
      <c r="B8" s="73" t="s">
        <v>48</v>
      </c>
      <c r="C8" s="74">
        <v>5773</v>
      </c>
      <c r="D8" s="75">
        <f>C8/C$16</f>
        <v>0.80662288668436499</v>
      </c>
      <c r="E8" s="46">
        <v>5434</v>
      </c>
      <c r="F8" s="75">
        <f>E8/E$16</f>
        <v>0.80372725928117139</v>
      </c>
      <c r="G8" s="46">
        <v>5338</v>
      </c>
      <c r="H8" s="75">
        <f>G8/G$16</f>
        <v>0.77836103820355784</v>
      </c>
      <c r="I8" s="46">
        <v>4431</v>
      </c>
      <c r="J8" s="75">
        <f>I8/I$16</f>
        <v>0.80887185104052572</v>
      </c>
      <c r="K8" s="46">
        <v>4605</v>
      </c>
      <c r="L8" s="69">
        <v>0.81881223328591701</v>
      </c>
      <c r="M8" s="46">
        <v>4741</v>
      </c>
      <c r="N8" s="62">
        <v>0.78002632444883202</v>
      </c>
      <c r="O8" s="92">
        <v>4662</v>
      </c>
      <c r="P8" s="94">
        <v>0.79400000000000004</v>
      </c>
      <c r="Q8" s="64">
        <v>4489</v>
      </c>
      <c r="R8" s="65">
        <v>0.76033197831978316</v>
      </c>
    </row>
    <row r="9" spans="1:23" x14ac:dyDescent="0.2">
      <c r="A9" s="11" t="s">
        <v>49</v>
      </c>
      <c r="B9" s="73" t="s">
        <v>50</v>
      </c>
      <c r="C9" s="76">
        <v>925</v>
      </c>
      <c r="D9" s="75">
        <f t="shared" ref="D9:D16" si="0">C9/C$16</f>
        <v>0.12924409668855666</v>
      </c>
      <c r="E9" s="76">
        <v>956</v>
      </c>
      <c r="F9" s="75">
        <f t="shared" ref="F9" si="1">E9/E$16</f>
        <v>0.14139920130158259</v>
      </c>
      <c r="G9" s="46">
        <v>1039</v>
      </c>
      <c r="H9" s="75">
        <f t="shared" ref="H9" si="2">G9/G$16</f>
        <v>0.15150189559638377</v>
      </c>
      <c r="I9" s="46">
        <v>671</v>
      </c>
      <c r="J9" s="75">
        <f t="shared" ref="J9" si="3">I9/I$16</f>
        <v>0.12248995983935743</v>
      </c>
      <c r="K9" s="46">
        <v>589</v>
      </c>
      <c r="L9" s="69">
        <v>0.10472972972973001</v>
      </c>
      <c r="M9" s="11">
        <v>687</v>
      </c>
      <c r="N9" s="62">
        <v>0.113030602171767</v>
      </c>
      <c r="O9" s="93">
        <v>598</v>
      </c>
      <c r="P9" s="94">
        <v>0.10199999999999999</v>
      </c>
      <c r="Q9" s="12">
        <v>700</v>
      </c>
      <c r="R9" s="65">
        <v>0.11856368563685638</v>
      </c>
    </row>
    <row r="10" spans="1:23" x14ac:dyDescent="0.2">
      <c r="A10" s="11" t="s">
        <v>51</v>
      </c>
      <c r="B10" s="73" t="s">
        <v>52</v>
      </c>
      <c r="C10" s="76">
        <v>138</v>
      </c>
      <c r="D10" s="75">
        <f t="shared" si="0"/>
        <v>1.9281821992454939E-2</v>
      </c>
      <c r="E10" s="11">
        <v>107</v>
      </c>
      <c r="F10" s="75">
        <f t="shared" ref="F10" si="4">E10/E$16</f>
        <v>1.5826061233545335E-2</v>
      </c>
      <c r="G10" s="11">
        <v>128</v>
      </c>
      <c r="H10" s="75">
        <f t="shared" ref="H10" si="5">G10/G$16</f>
        <v>1.8664333624963548E-2</v>
      </c>
      <c r="I10" s="11">
        <v>36</v>
      </c>
      <c r="J10" s="75">
        <f t="shared" ref="J10" si="6">I10/I$16</f>
        <v>6.5717415115005475E-3</v>
      </c>
      <c r="K10" s="11">
        <v>45</v>
      </c>
      <c r="L10" s="69">
        <v>8.0014224751066895E-3</v>
      </c>
      <c r="M10" s="11">
        <v>126</v>
      </c>
      <c r="N10" s="62">
        <v>2.0730503455083898E-2</v>
      </c>
      <c r="O10" s="93">
        <v>112</v>
      </c>
      <c r="P10" s="94">
        <v>1.9E-2</v>
      </c>
      <c r="Q10" s="12">
        <v>107</v>
      </c>
      <c r="R10" s="65">
        <v>1.8123306233062332E-2</v>
      </c>
    </row>
    <row r="11" spans="1:23" x14ac:dyDescent="0.2">
      <c r="A11" s="11" t="s">
        <v>53</v>
      </c>
      <c r="B11" s="73" t="s">
        <v>54</v>
      </c>
      <c r="C11" s="76">
        <v>111</v>
      </c>
      <c r="D11" s="75">
        <f t="shared" si="0"/>
        <v>1.5509291602626799E-2</v>
      </c>
      <c r="E11" s="11">
        <v>124</v>
      </c>
      <c r="F11" s="75">
        <f t="shared" ref="F11" si="7">E11/E$16</f>
        <v>1.8340482177192724E-2</v>
      </c>
      <c r="G11" s="11">
        <v>165</v>
      </c>
      <c r="H11" s="75">
        <f t="shared" ref="H11" si="8">G11/G$16</f>
        <v>2.4059492563429572E-2</v>
      </c>
      <c r="I11" s="11">
        <v>165</v>
      </c>
      <c r="J11" s="75">
        <f t="shared" ref="J11" si="9">I11/I$16</f>
        <v>3.0120481927710843E-2</v>
      </c>
      <c r="K11" s="11">
        <v>155</v>
      </c>
      <c r="L11" s="69">
        <v>2.7560455192034101E-2</v>
      </c>
      <c r="M11" s="11">
        <v>199</v>
      </c>
      <c r="N11" s="62">
        <v>3.27410332346166E-2</v>
      </c>
      <c r="O11" s="93">
        <v>237</v>
      </c>
      <c r="P11" s="94">
        <v>0.04</v>
      </c>
      <c r="Q11" s="12">
        <v>309</v>
      </c>
      <c r="R11" s="65">
        <v>5.233739837398374E-2</v>
      </c>
    </row>
    <row r="12" spans="1:23" x14ac:dyDescent="0.2">
      <c r="A12" s="11" t="s">
        <v>55</v>
      </c>
      <c r="B12" s="73" t="s">
        <v>56</v>
      </c>
      <c r="C12" s="76">
        <v>158</v>
      </c>
      <c r="D12" s="75">
        <f t="shared" si="0"/>
        <v>2.2076288947883192E-2</v>
      </c>
      <c r="E12" s="11">
        <v>121</v>
      </c>
      <c r="F12" s="75">
        <f t="shared" ref="F12" si="10">E12/E$16</f>
        <v>1.7896760834196127E-2</v>
      </c>
      <c r="G12" s="11">
        <v>149</v>
      </c>
      <c r="H12" s="75">
        <f t="shared" ref="H12" si="11">G12/G$16</f>
        <v>2.1726450860309127E-2</v>
      </c>
      <c r="I12" s="11">
        <v>131</v>
      </c>
      <c r="J12" s="75">
        <f t="shared" ref="J12" si="12">I12/I$16</f>
        <v>2.3913837166849215E-2</v>
      </c>
      <c r="K12" s="11">
        <v>163</v>
      </c>
      <c r="L12" s="69">
        <v>2.8982930298719799E-2</v>
      </c>
      <c r="M12" s="11">
        <v>217</v>
      </c>
      <c r="N12" s="62">
        <v>3.5702533728200099E-2</v>
      </c>
      <c r="O12" s="93">
        <v>192</v>
      </c>
      <c r="P12" s="94">
        <v>3.2000000000000001E-2</v>
      </c>
      <c r="Q12" s="12">
        <v>260</v>
      </c>
      <c r="R12" s="65">
        <v>4.4037940379403791E-2</v>
      </c>
    </row>
    <row r="13" spans="1:23" x14ac:dyDescent="0.2">
      <c r="A13" s="11" t="s">
        <v>57</v>
      </c>
      <c r="B13" s="73" t="s">
        <v>58</v>
      </c>
      <c r="C13" s="76">
        <v>3</v>
      </c>
      <c r="D13" s="75">
        <f t="shared" si="0"/>
        <v>4.1917004331423779E-4</v>
      </c>
      <c r="E13" s="11">
        <v>3</v>
      </c>
      <c r="F13" s="75">
        <f t="shared" ref="F13" si="13">E13/E$16</f>
        <v>4.4372134299659814E-4</v>
      </c>
      <c r="G13" s="11">
        <v>6</v>
      </c>
      <c r="H13" s="75">
        <f t="shared" ref="H13" si="14">G13/G$16</f>
        <v>8.7489063867016625E-4</v>
      </c>
      <c r="I13" s="11">
        <v>6</v>
      </c>
      <c r="J13" s="75">
        <f t="shared" ref="J13" si="15">I13/I$16</f>
        <v>1.0952902519167579E-3</v>
      </c>
      <c r="K13" s="11">
        <v>3</v>
      </c>
      <c r="L13" s="69">
        <v>5.3342816500711199E-4</v>
      </c>
      <c r="M13" s="11">
        <v>5</v>
      </c>
      <c r="N13" s="62">
        <v>8.2263902599539302E-4</v>
      </c>
      <c r="O13" s="93">
        <v>4</v>
      </c>
      <c r="P13" s="94">
        <v>8.2263902599539302E-4</v>
      </c>
      <c r="Q13" s="12">
        <v>3</v>
      </c>
      <c r="R13" s="65">
        <v>5.0813008130081306E-4</v>
      </c>
    </row>
    <row r="14" spans="1:23" x14ac:dyDescent="0.2">
      <c r="A14" s="11" t="s">
        <v>169</v>
      </c>
      <c r="B14" s="73" t="s">
        <v>59</v>
      </c>
      <c r="C14" s="76">
        <v>2</v>
      </c>
      <c r="D14" s="75">
        <f t="shared" si="0"/>
        <v>2.7944669554282519E-4</v>
      </c>
      <c r="E14" s="11">
        <v>1</v>
      </c>
      <c r="F14" s="75">
        <f t="shared" ref="F14" si="16">E14/E$16</f>
        <v>1.4790711433219938E-4</v>
      </c>
      <c r="G14" s="11">
        <v>1</v>
      </c>
      <c r="H14" s="75">
        <f t="shared" ref="H14" si="17">G14/G$16</f>
        <v>1.4581510644502772E-4</v>
      </c>
      <c r="I14" s="11">
        <v>0</v>
      </c>
      <c r="J14" s="75">
        <f t="shared" ref="J14" si="18">I14/I$16</f>
        <v>0</v>
      </c>
      <c r="K14" s="11">
        <v>1</v>
      </c>
      <c r="L14" s="69">
        <v>1.77809388335704E-4</v>
      </c>
      <c r="M14" s="11">
        <v>2</v>
      </c>
      <c r="N14" s="62">
        <v>3.2905561039815701E-4</v>
      </c>
      <c r="O14" s="93">
        <v>0</v>
      </c>
      <c r="P14" s="94">
        <v>3.2905561039815701E-4</v>
      </c>
      <c r="Q14" s="12">
        <v>0</v>
      </c>
      <c r="R14" s="65">
        <v>0</v>
      </c>
    </row>
    <row r="15" spans="1:23" x14ac:dyDescent="0.2">
      <c r="A15" s="11" t="s">
        <v>60</v>
      </c>
      <c r="B15" s="73" t="s">
        <v>61</v>
      </c>
      <c r="C15" s="76">
        <v>47</v>
      </c>
      <c r="D15" s="75">
        <f t="shared" si="0"/>
        <v>6.5669973452563927E-3</v>
      </c>
      <c r="E15" s="11">
        <v>15</v>
      </c>
      <c r="F15" s="75">
        <f t="shared" ref="F15" si="19">E15/E$16</f>
        <v>2.2186067149829905E-3</v>
      </c>
      <c r="G15" s="11">
        <v>32</v>
      </c>
      <c r="H15" s="75">
        <f t="shared" ref="H15" si="20">G15/G$16</f>
        <v>4.666083406240887E-3</v>
      </c>
      <c r="I15" s="11">
        <v>38</v>
      </c>
      <c r="J15" s="75">
        <f t="shared" ref="J15" si="21">I15/I$16</f>
        <v>6.9368382621394671E-3</v>
      </c>
      <c r="K15" s="11">
        <v>63</v>
      </c>
      <c r="L15" s="69">
        <v>1.12019914651494E-2</v>
      </c>
      <c r="M15" s="11">
        <v>101</v>
      </c>
      <c r="N15" s="62">
        <v>1.6617308325106901E-2</v>
      </c>
      <c r="O15" s="93">
        <v>70</v>
      </c>
      <c r="P15" s="94">
        <v>1.2E-2</v>
      </c>
      <c r="Q15" s="12">
        <v>36</v>
      </c>
      <c r="R15" s="65">
        <v>6.0975609756097563E-3</v>
      </c>
    </row>
    <row r="16" spans="1:23" x14ac:dyDescent="0.2">
      <c r="A16" s="12" t="s">
        <v>62</v>
      </c>
      <c r="C16" s="74">
        <v>7157</v>
      </c>
      <c r="D16" s="75">
        <f t="shared" si="0"/>
        <v>1</v>
      </c>
      <c r="E16" s="46">
        <v>6761</v>
      </c>
      <c r="F16" s="75">
        <f t="shared" ref="F16" si="22">E16/E$16</f>
        <v>1</v>
      </c>
      <c r="G16" s="46">
        <v>6858</v>
      </c>
      <c r="H16" s="75">
        <f t="shared" ref="H16" si="23">G16/G$16</f>
        <v>1</v>
      </c>
      <c r="I16" s="46">
        <v>5478</v>
      </c>
      <c r="J16" s="75">
        <f t="shared" ref="J16" si="24">I16/I$16</f>
        <v>1</v>
      </c>
      <c r="K16" s="46">
        <v>5624</v>
      </c>
      <c r="L16" s="69">
        <v>1</v>
      </c>
      <c r="M16" s="46">
        <v>6078</v>
      </c>
      <c r="N16" s="62">
        <v>1</v>
      </c>
      <c r="O16" s="92">
        <v>5875</v>
      </c>
      <c r="P16" s="94">
        <v>1</v>
      </c>
      <c r="Q16" s="64">
        <v>5904</v>
      </c>
      <c r="R16" s="65">
        <v>1</v>
      </c>
    </row>
    <row r="17" spans="1:13" x14ac:dyDescent="0.2">
      <c r="A17" s="43"/>
      <c r="K17" s="64"/>
    </row>
    <row r="18" spans="1:13" x14ac:dyDescent="0.2">
      <c r="A18" s="11" t="s">
        <v>39</v>
      </c>
      <c r="B18" s="11" t="s">
        <v>63</v>
      </c>
      <c r="K18" s="64"/>
      <c r="M18" s="46"/>
    </row>
    <row r="19" spans="1:13" x14ac:dyDescent="0.2">
      <c r="A19" s="14" t="s">
        <v>41</v>
      </c>
      <c r="B19" s="14" t="s">
        <v>42</v>
      </c>
      <c r="K19" s="64"/>
    </row>
    <row r="20" spans="1:13" x14ac:dyDescent="0.2">
      <c r="A20" s="71"/>
      <c r="K20" s="70"/>
      <c r="M20" s="46"/>
    </row>
    <row r="21" spans="1:13" x14ac:dyDescent="0.2">
      <c r="K21" s="64"/>
    </row>
    <row r="22" spans="1:13" x14ac:dyDescent="0.2">
      <c r="K22" s="64"/>
      <c r="M22" s="46"/>
    </row>
    <row r="23" spans="1:13" x14ac:dyDescent="0.2">
      <c r="K23" s="64"/>
    </row>
    <row r="24" spans="1:13" x14ac:dyDescent="0.2">
      <c r="K24" s="64"/>
      <c r="M24" s="46"/>
    </row>
    <row r="25" spans="1:13" x14ac:dyDescent="0.2">
      <c r="K25" s="64"/>
    </row>
    <row r="26" spans="1:13" x14ac:dyDescent="0.2">
      <c r="M26" s="46"/>
    </row>
    <row r="28" spans="1:13" x14ac:dyDescent="0.2">
      <c r="M28" s="46"/>
    </row>
    <row r="30" spans="1:13" x14ac:dyDescent="0.2">
      <c r="M30" s="46"/>
    </row>
  </sheetData>
  <mergeCells count="8">
    <mergeCell ref="Q4:R4"/>
    <mergeCell ref="M4:N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C5BF4-A02E-4821-9D17-38250CD9DB5C}">
  <dimension ref="A1:U43"/>
  <sheetViews>
    <sheetView workbookViewId="0"/>
  </sheetViews>
  <sheetFormatPr defaultColWidth="9.140625" defaultRowHeight="12.75" x14ac:dyDescent="0.2"/>
  <cols>
    <col min="1" max="1" width="22" style="11" customWidth="1"/>
    <col min="2" max="8" width="15.7109375" style="11" customWidth="1"/>
    <col min="9" max="9" width="27.85546875" style="11" customWidth="1"/>
    <col min="10" max="16384" width="9.140625" style="11"/>
  </cols>
  <sheetData>
    <row r="1" spans="1:21" s="57" customFormat="1" x14ac:dyDescent="0.25">
      <c r="A1" s="58" t="s">
        <v>64</v>
      </c>
      <c r="B1" s="129" t="s">
        <v>188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21" x14ac:dyDescent="0.2">
      <c r="A2" s="32"/>
      <c r="B2" s="86" t="s">
        <v>211</v>
      </c>
    </row>
    <row r="3" spans="1:21" x14ac:dyDescent="0.2">
      <c r="A3" s="32"/>
    </row>
    <row r="4" spans="1:21" x14ac:dyDescent="0.2">
      <c r="A4" s="131" t="s">
        <v>65</v>
      </c>
      <c r="B4" s="132" t="s">
        <v>196</v>
      </c>
      <c r="C4" s="132"/>
      <c r="D4" s="132"/>
      <c r="E4" s="132"/>
      <c r="F4" s="132" t="s">
        <v>197</v>
      </c>
      <c r="G4" s="132"/>
      <c r="H4" s="132"/>
      <c r="I4" s="132"/>
    </row>
    <row r="5" spans="1:21" ht="25.5" x14ac:dyDescent="0.2">
      <c r="A5" s="131"/>
      <c r="B5" s="131" t="s">
        <v>190</v>
      </c>
      <c r="C5" s="128" t="s">
        <v>191</v>
      </c>
      <c r="D5" s="128" t="s">
        <v>192</v>
      </c>
      <c r="E5" s="84" t="s">
        <v>170</v>
      </c>
      <c r="F5" s="128" t="s">
        <v>193</v>
      </c>
      <c r="G5" s="133" t="s">
        <v>194</v>
      </c>
      <c r="H5" s="128" t="s">
        <v>192</v>
      </c>
      <c r="I5" s="128" t="s">
        <v>195</v>
      </c>
    </row>
    <row r="6" spans="1:21" ht="25.5" x14ac:dyDescent="0.2">
      <c r="A6" s="131"/>
      <c r="B6" s="131"/>
      <c r="C6" s="128"/>
      <c r="D6" s="128"/>
      <c r="E6" s="59" t="s">
        <v>171</v>
      </c>
      <c r="F6" s="128"/>
      <c r="G6" s="128"/>
      <c r="H6" s="128"/>
      <c r="I6" s="128"/>
    </row>
    <row r="7" spans="1:21" x14ac:dyDescent="0.2">
      <c r="A7" s="122" t="s">
        <v>189</v>
      </c>
      <c r="B7" s="39">
        <v>1469</v>
      </c>
      <c r="C7" s="116">
        <v>296.43172081741704</v>
      </c>
      <c r="D7" s="117">
        <v>946</v>
      </c>
      <c r="E7" s="116">
        <v>190.89476371223725</v>
      </c>
      <c r="F7" s="16">
        <v>222</v>
      </c>
      <c r="G7" s="118">
        <f>F7/B7</f>
        <v>0.15112321307011573</v>
      </c>
      <c r="H7" s="16">
        <v>25</v>
      </c>
      <c r="I7" s="41">
        <f t="shared" ref="I7:I30" si="0">H7/F7</f>
        <v>0.11261261261261261</v>
      </c>
      <c r="K7" s="69"/>
    </row>
    <row r="8" spans="1:21" x14ac:dyDescent="0.2">
      <c r="A8" s="60" t="s">
        <v>66</v>
      </c>
      <c r="B8" s="16">
        <v>243</v>
      </c>
      <c r="C8" s="116">
        <v>125.2119069824961</v>
      </c>
      <c r="D8" s="117">
        <v>138</v>
      </c>
      <c r="E8" s="116">
        <v>71.107996557960746</v>
      </c>
      <c r="F8" s="16">
        <v>41</v>
      </c>
      <c r="G8" s="118">
        <f t="shared" ref="G8:G30" si="1">F8/B8</f>
        <v>0.16872427983539096</v>
      </c>
      <c r="H8" s="16">
        <v>5</v>
      </c>
      <c r="I8" s="41">
        <f t="shared" si="0"/>
        <v>0.12195121951219512</v>
      </c>
      <c r="K8" s="69"/>
    </row>
    <row r="9" spans="1:21" x14ac:dyDescent="0.2">
      <c r="A9" s="60" t="s">
        <v>67</v>
      </c>
      <c r="B9" s="16">
        <v>41</v>
      </c>
      <c r="C9" s="116">
        <v>52.843223178842095</v>
      </c>
      <c r="D9" s="117">
        <v>13</v>
      </c>
      <c r="E9" s="116">
        <v>16.75516832499871</v>
      </c>
      <c r="F9" s="16">
        <v>12</v>
      </c>
      <c r="G9" s="118">
        <f t="shared" si="1"/>
        <v>0.29268292682926828</v>
      </c>
      <c r="H9" s="16">
        <v>0</v>
      </c>
      <c r="I9" s="41">
        <f t="shared" si="0"/>
        <v>0</v>
      </c>
      <c r="K9" s="69"/>
    </row>
    <row r="10" spans="1:21" x14ac:dyDescent="0.2">
      <c r="A10" s="60" t="s">
        <v>68</v>
      </c>
      <c r="B10" s="16">
        <v>54</v>
      </c>
      <c r="C10" s="116">
        <v>64.428377120767422</v>
      </c>
      <c r="D10" s="117">
        <v>20</v>
      </c>
      <c r="E10" s="116">
        <v>23.862361896580524</v>
      </c>
      <c r="F10" s="16">
        <v>21</v>
      </c>
      <c r="G10" s="118">
        <f t="shared" si="1"/>
        <v>0.3888888888888889</v>
      </c>
      <c r="H10" s="16">
        <v>4</v>
      </c>
      <c r="I10" s="41">
        <f t="shared" si="0"/>
        <v>0.19047619047619047</v>
      </c>
      <c r="K10" s="69"/>
    </row>
    <row r="11" spans="1:21" x14ac:dyDescent="0.2">
      <c r="A11" s="60" t="s">
        <v>69</v>
      </c>
      <c r="B11" s="16">
        <v>52</v>
      </c>
      <c r="C11" s="116">
        <v>75.81611675681981</v>
      </c>
      <c r="D11" s="117">
        <v>27</v>
      </c>
      <c r="E11" s="116">
        <v>39.366060623733361</v>
      </c>
      <c r="F11" s="16">
        <v>16</v>
      </c>
      <c r="G11" s="118">
        <f t="shared" si="1"/>
        <v>0.30769230769230771</v>
      </c>
      <c r="H11" s="16">
        <v>2</v>
      </c>
      <c r="I11" s="41">
        <f t="shared" si="0"/>
        <v>0.125</v>
      </c>
      <c r="K11" s="69"/>
    </row>
    <row r="12" spans="1:21" x14ac:dyDescent="0.2">
      <c r="A12" s="60" t="s">
        <v>70</v>
      </c>
      <c r="B12" s="16">
        <v>159</v>
      </c>
      <c r="C12" s="116">
        <v>153.83722280274003</v>
      </c>
      <c r="D12" s="117">
        <v>137</v>
      </c>
      <c r="E12" s="116">
        <v>132.55156933317852</v>
      </c>
      <c r="F12" s="16">
        <v>13</v>
      </c>
      <c r="G12" s="118">
        <f t="shared" si="1"/>
        <v>8.1761006289308172E-2</v>
      </c>
      <c r="H12" s="16">
        <v>1</v>
      </c>
      <c r="I12" s="41">
        <f t="shared" si="0"/>
        <v>7.6923076923076927E-2</v>
      </c>
      <c r="K12" s="69"/>
    </row>
    <row r="13" spans="1:21" x14ac:dyDescent="0.2">
      <c r="A13" s="60" t="s">
        <v>71</v>
      </c>
      <c r="B13" s="16">
        <v>48</v>
      </c>
      <c r="C13" s="116">
        <v>76.227985199066211</v>
      </c>
      <c r="D13" s="117">
        <v>27</v>
      </c>
      <c r="E13" s="116">
        <v>42.878241674474744</v>
      </c>
      <c r="F13" s="16">
        <v>9</v>
      </c>
      <c r="G13" s="118">
        <f t="shared" si="1"/>
        <v>0.1875</v>
      </c>
      <c r="H13" s="16">
        <v>1</v>
      </c>
      <c r="I13" s="41">
        <f t="shared" si="0"/>
        <v>0.1111111111111111</v>
      </c>
      <c r="K13" s="69"/>
    </row>
    <row r="14" spans="1:21" x14ac:dyDescent="0.2">
      <c r="A14" s="60" t="s">
        <v>72</v>
      </c>
      <c r="B14" s="16">
        <v>19</v>
      </c>
      <c r="C14" s="116">
        <v>31.003198224658966</v>
      </c>
      <c r="D14" s="117">
        <v>10</v>
      </c>
      <c r="E14" s="116">
        <v>16.317472749820507</v>
      </c>
      <c r="F14" s="16">
        <v>5</v>
      </c>
      <c r="G14" s="118">
        <f t="shared" si="1"/>
        <v>0.26315789473684209</v>
      </c>
      <c r="H14" s="16">
        <v>1</v>
      </c>
      <c r="I14" s="41">
        <f t="shared" si="0"/>
        <v>0.2</v>
      </c>
      <c r="K14" s="69"/>
    </row>
    <row r="15" spans="1:21" x14ac:dyDescent="0.2">
      <c r="A15" s="60" t="s">
        <v>73</v>
      </c>
      <c r="B15" s="16">
        <v>566</v>
      </c>
      <c r="C15" s="116">
        <v>348.68749345440881</v>
      </c>
      <c r="D15" s="117">
        <v>525</v>
      </c>
      <c r="E15" s="116">
        <v>323.42921212643927</v>
      </c>
      <c r="F15" s="16">
        <v>24</v>
      </c>
      <c r="G15" s="118">
        <f t="shared" si="1"/>
        <v>4.2402826855123678E-2</v>
      </c>
      <c r="H15" s="16">
        <v>10</v>
      </c>
      <c r="I15" s="41">
        <f t="shared" si="0"/>
        <v>0.41666666666666669</v>
      </c>
      <c r="K15" s="69"/>
    </row>
    <row r="16" spans="1:21" x14ac:dyDescent="0.2">
      <c r="A16" s="60" t="s">
        <v>74</v>
      </c>
      <c r="B16" s="16">
        <v>8</v>
      </c>
      <c r="C16" s="116">
        <v>30.773965225419296</v>
      </c>
      <c r="D16" s="117">
        <v>3</v>
      </c>
      <c r="E16" s="116">
        <v>11.540236959532235</v>
      </c>
      <c r="F16" s="16">
        <v>2</v>
      </c>
      <c r="G16" s="118">
        <f t="shared" si="1"/>
        <v>0.25</v>
      </c>
      <c r="H16" s="16">
        <v>0</v>
      </c>
      <c r="I16" s="41">
        <f t="shared" si="0"/>
        <v>0</v>
      </c>
      <c r="K16" s="69"/>
    </row>
    <row r="17" spans="1:11" x14ac:dyDescent="0.2">
      <c r="A17" s="60" t="s">
        <v>75</v>
      </c>
      <c r="B17" s="16">
        <v>36</v>
      </c>
      <c r="C17" s="116">
        <v>83.335262390333114</v>
      </c>
      <c r="D17" s="117">
        <v>18</v>
      </c>
      <c r="E17" s="116">
        <v>41.667631195166557</v>
      </c>
      <c r="F17" s="16">
        <v>8</v>
      </c>
      <c r="G17" s="118">
        <f t="shared" si="1"/>
        <v>0.22222222222222221</v>
      </c>
      <c r="H17" s="16">
        <v>0</v>
      </c>
      <c r="I17" s="41">
        <f t="shared" si="0"/>
        <v>0</v>
      </c>
      <c r="K17" s="69"/>
    </row>
    <row r="18" spans="1:11" x14ac:dyDescent="0.2">
      <c r="A18" s="60" t="s">
        <v>76</v>
      </c>
      <c r="B18" s="16">
        <v>21</v>
      </c>
      <c r="C18" s="116">
        <v>54.735964134911114</v>
      </c>
      <c r="D18" s="117">
        <v>17</v>
      </c>
      <c r="E18" s="116">
        <v>44.310066204451857</v>
      </c>
      <c r="F18" s="16">
        <v>3</v>
      </c>
      <c r="G18" s="118">
        <f t="shared" si="1"/>
        <v>0.14285714285714285</v>
      </c>
      <c r="H18" s="16">
        <v>1</v>
      </c>
      <c r="I18" s="41">
        <f t="shared" si="0"/>
        <v>0.33333333333333331</v>
      </c>
      <c r="K18" s="69"/>
    </row>
    <row r="19" spans="1:11" x14ac:dyDescent="0.2">
      <c r="A19" s="60" t="s">
        <v>77</v>
      </c>
      <c r="B19" s="16">
        <v>108</v>
      </c>
      <c r="C19" s="116">
        <v>135.69884907272453</v>
      </c>
      <c r="D19" s="117">
        <v>89</v>
      </c>
      <c r="E19" s="116">
        <v>111.825903402523</v>
      </c>
      <c r="F19" s="16">
        <v>7</v>
      </c>
      <c r="G19" s="118">
        <f t="shared" si="1"/>
        <v>6.4814814814814811E-2</v>
      </c>
      <c r="H19" s="16">
        <v>2</v>
      </c>
      <c r="I19" s="41">
        <f t="shared" si="0"/>
        <v>0.2857142857142857</v>
      </c>
      <c r="K19" s="69"/>
    </row>
    <row r="20" spans="1:11" x14ac:dyDescent="0.2">
      <c r="A20" s="60" t="s">
        <v>78</v>
      </c>
      <c r="B20" s="16">
        <v>541</v>
      </c>
      <c r="C20" s="116">
        <v>544.12874025647477</v>
      </c>
      <c r="D20" s="117">
        <v>508</v>
      </c>
      <c r="E20" s="116">
        <v>510.93789288408345</v>
      </c>
      <c r="F20" s="16">
        <v>29</v>
      </c>
      <c r="G20" s="118">
        <f t="shared" si="1"/>
        <v>5.3604436229205174E-2</v>
      </c>
      <c r="H20" s="16">
        <v>9</v>
      </c>
      <c r="I20" s="41">
        <f t="shared" si="0"/>
        <v>0.31034482758620691</v>
      </c>
      <c r="K20" s="69"/>
    </row>
    <row r="21" spans="1:11" x14ac:dyDescent="0.2">
      <c r="A21" s="60" t="s">
        <v>79</v>
      </c>
      <c r="B21" s="16">
        <v>326</v>
      </c>
      <c r="C21" s="116">
        <v>203.43594575873493</v>
      </c>
      <c r="D21" s="117">
        <v>225</v>
      </c>
      <c r="E21" s="116">
        <v>140.408244772133</v>
      </c>
      <c r="F21" s="16">
        <v>51</v>
      </c>
      <c r="G21" s="118">
        <f t="shared" si="1"/>
        <v>0.15644171779141106</v>
      </c>
      <c r="H21" s="16">
        <v>7</v>
      </c>
      <c r="I21" s="41">
        <f t="shared" si="0"/>
        <v>0.13725490196078433</v>
      </c>
      <c r="K21" s="69"/>
    </row>
    <row r="22" spans="1:11" x14ac:dyDescent="0.2">
      <c r="A22" s="60" t="s">
        <v>80</v>
      </c>
      <c r="B22" s="16">
        <v>242</v>
      </c>
      <c r="C22" s="116">
        <v>427.37306843267106</v>
      </c>
      <c r="D22" s="117">
        <v>213</v>
      </c>
      <c r="E22" s="116">
        <v>376.15894039735099</v>
      </c>
      <c r="F22" s="16">
        <v>17</v>
      </c>
      <c r="G22" s="118">
        <f t="shared" si="1"/>
        <v>7.0247933884297523E-2</v>
      </c>
      <c r="H22" s="16">
        <v>8</v>
      </c>
      <c r="I22" s="41">
        <f t="shared" si="0"/>
        <v>0.47058823529411764</v>
      </c>
      <c r="K22" s="69"/>
    </row>
    <row r="23" spans="1:11" x14ac:dyDescent="0.2">
      <c r="A23" s="60" t="s">
        <v>81</v>
      </c>
      <c r="B23" s="16">
        <v>122</v>
      </c>
      <c r="C23" s="116">
        <v>140.84832251956868</v>
      </c>
      <c r="D23" s="117">
        <v>109</v>
      </c>
      <c r="E23" s="116">
        <v>125.83989471010645</v>
      </c>
      <c r="F23" s="16">
        <v>5</v>
      </c>
      <c r="G23" s="118">
        <f t="shared" si="1"/>
        <v>4.0983606557377046E-2</v>
      </c>
      <c r="H23" s="16">
        <v>0</v>
      </c>
      <c r="I23" s="41">
        <f t="shared" si="0"/>
        <v>0</v>
      </c>
      <c r="K23" s="69"/>
    </row>
    <row r="24" spans="1:11" x14ac:dyDescent="0.2">
      <c r="A24" s="60" t="s">
        <v>82</v>
      </c>
      <c r="B24" s="39">
        <v>843</v>
      </c>
      <c r="C24" s="116">
        <v>313.57757418174106</v>
      </c>
      <c r="D24" s="117">
        <v>633</v>
      </c>
      <c r="E24" s="116">
        <v>235.4621642432291</v>
      </c>
      <c r="F24" s="16">
        <v>115</v>
      </c>
      <c r="G24" s="118">
        <f t="shared" si="1"/>
        <v>0.13641755634638197</v>
      </c>
      <c r="H24" s="16">
        <v>21</v>
      </c>
      <c r="I24" s="41">
        <f t="shared" si="0"/>
        <v>0.18260869565217391</v>
      </c>
      <c r="K24" s="69"/>
    </row>
    <row r="25" spans="1:11" x14ac:dyDescent="0.2">
      <c r="A25" s="60" t="s">
        <v>83</v>
      </c>
      <c r="B25" s="16">
        <v>655</v>
      </c>
      <c r="C25" s="116">
        <v>524.97856003590698</v>
      </c>
      <c r="D25" s="117">
        <v>559</v>
      </c>
      <c r="E25" s="116">
        <v>448.03513749629309</v>
      </c>
      <c r="F25" s="16">
        <v>36</v>
      </c>
      <c r="G25" s="118">
        <f t="shared" si="1"/>
        <v>5.4961832061068701E-2</v>
      </c>
      <c r="H25" s="16">
        <v>5</v>
      </c>
      <c r="I25" s="41">
        <f t="shared" si="0"/>
        <v>0.1388888888888889</v>
      </c>
      <c r="K25" s="69"/>
    </row>
    <row r="26" spans="1:11" x14ac:dyDescent="0.2">
      <c r="A26" s="60" t="s">
        <v>84</v>
      </c>
      <c r="B26" s="16">
        <v>213</v>
      </c>
      <c r="C26" s="116">
        <v>299.36753338018275</v>
      </c>
      <c r="D26" s="117">
        <v>178</v>
      </c>
      <c r="E26" s="116">
        <v>250.17568517217148</v>
      </c>
      <c r="F26" s="16">
        <v>25</v>
      </c>
      <c r="G26" s="118">
        <f t="shared" si="1"/>
        <v>0.11737089201877934</v>
      </c>
      <c r="H26" s="16">
        <v>10</v>
      </c>
      <c r="I26" s="41">
        <f t="shared" si="0"/>
        <v>0.4</v>
      </c>
      <c r="K26" s="69"/>
    </row>
    <row r="27" spans="1:11" x14ac:dyDescent="0.2">
      <c r="A27" s="60" t="s">
        <v>85</v>
      </c>
      <c r="B27" s="16">
        <v>123</v>
      </c>
      <c r="C27" s="116">
        <v>186.94997948109983</v>
      </c>
      <c r="D27" s="117">
        <v>84</v>
      </c>
      <c r="E27" s="116">
        <v>127.67315671879987</v>
      </c>
      <c r="F27" s="16">
        <v>15</v>
      </c>
      <c r="G27" s="118">
        <f t="shared" si="1"/>
        <v>0.12195121951219512</v>
      </c>
      <c r="H27" s="16">
        <v>3</v>
      </c>
      <c r="I27" s="41">
        <f t="shared" si="0"/>
        <v>0.2</v>
      </c>
      <c r="K27" s="69"/>
    </row>
    <row r="28" spans="1:11" x14ac:dyDescent="0.2">
      <c r="A28" s="63" t="s">
        <v>86</v>
      </c>
      <c r="B28" s="39">
        <v>5889</v>
      </c>
      <c r="C28" s="116">
        <v>242.32972314580107</v>
      </c>
      <c r="D28" s="119">
        <v>4479</v>
      </c>
      <c r="E28" s="116">
        <v>184.30885209204331</v>
      </c>
      <c r="F28" s="16">
        <v>676</v>
      </c>
      <c r="G28" s="118">
        <f t="shared" si="1"/>
        <v>0.11479028697571744</v>
      </c>
      <c r="H28" s="16">
        <v>115</v>
      </c>
      <c r="I28" s="41">
        <f t="shared" si="0"/>
        <v>0.17011834319526628</v>
      </c>
      <c r="K28" s="69"/>
    </row>
    <row r="29" spans="1:11" x14ac:dyDescent="0.2">
      <c r="A29" s="60" t="s">
        <v>87</v>
      </c>
      <c r="B29" s="16">
        <v>15</v>
      </c>
      <c r="C29" s="16"/>
      <c r="D29" s="16">
        <v>10</v>
      </c>
      <c r="E29" s="16"/>
      <c r="F29" s="16">
        <v>13</v>
      </c>
      <c r="G29" s="118">
        <f t="shared" si="1"/>
        <v>0.8666666666666667</v>
      </c>
      <c r="H29" s="16">
        <v>8</v>
      </c>
      <c r="I29" s="41">
        <f t="shared" si="0"/>
        <v>0.61538461538461542</v>
      </c>
      <c r="K29" s="69"/>
    </row>
    <row r="30" spans="1:11" x14ac:dyDescent="0.2">
      <c r="A30" s="18" t="s">
        <v>88</v>
      </c>
      <c r="B30" s="51">
        <v>5904</v>
      </c>
      <c r="C30" s="120"/>
      <c r="D30" s="51">
        <v>4489</v>
      </c>
      <c r="E30" s="120"/>
      <c r="F30" s="17">
        <v>689</v>
      </c>
      <c r="G30" s="121">
        <f t="shared" si="1"/>
        <v>0.11670054200542006</v>
      </c>
      <c r="H30" s="17">
        <v>123</v>
      </c>
      <c r="I30" s="52">
        <f t="shared" si="0"/>
        <v>0.17851959361393324</v>
      </c>
      <c r="K30" s="69"/>
    </row>
    <row r="31" spans="1:11" x14ac:dyDescent="0.2">
      <c r="A31" s="66"/>
    </row>
    <row r="32" spans="1:11" x14ac:dyDescent="0.2">
      <c r="A32" s="67" t="s">
        <v>39</v>
      </c>
      <c r="B32" s="67" t="s">
        <v>40</v>
      </c>
    </row>
    <row r="33" spans="1:7" x14ac:dyDescent="0.2">
      <c r="A33" s="68" t="s">
        <v>41</v>
      </c>
      <c r="B33" s="68" t="s">
        <v>42</v>
      </c>
    </row>
    <row r="34" spans="1:7" x14ac:dyDescent="0.2">
      <c r="A34" s="67"/>
      <c r="B34" s="144" t="s">
        <v>230</v>
      </c>
      <c r="C34" s="67"/>
      <c r="D34" s="67"/>
    </row>
    <row r="35" spans="1:7" x14ac:dyDescent="0.2">
      <c r="A35" s="67"/>
      <c r="B35" s="67"/>
      <c r="C35" s="67"/>
    </row>
    <row r="42" spans="1:7" x14ac:dyDescent="0.2">
      <c r="F42" s="46"/>
      <c r="G42" s="46"/>
    </row>
    <row r="43" spans="1:7" x14ac:dyDescent="0.2">
      <c r="F43" s="46"/>
    </row>
  </sheetData>
  <mergeCells count="11">
    <mergeCell ref="I5:I6"/>
    <mergeCell ref="B1:U1"/>
    <mergeCell ref="A4:A6"/>
    <mergeCell ref="B4:E4"/>
    <mergeCell ref="F4:I4"/>
    <mergeCell ref="B5:B6"/>
    <mergeCell ref="C5:C6"/>
    <mergeCell ref="D5:D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workbookViewId="0"/>
  </sheetViews>
  <sheetFormatPr defaultColWidth="9.140625" defaultRowHeight="15" x14ac:dyDescent="0.25"/>
  <cols>
    <col min="1" max="1" width="15.140625" customWidth="1"/>
  </cols>
  <sheetData>
    <row r="1" spans="1:12" x14ac:dyDescent="0.25">
      <c r="A1" s="47" t="s">
        <v>89</v>
      </c>
      <c r="B1" s="97" t="s">
        <v>175</v>
      </c>
      <c r="C1" s="48"/>
      <c r="D1" s="48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1"/>
      <c r="B2" s="98" t="s">
        <v>210</v>
      </c>
      <c r="C2" s="48"/>
      <c r="D2" s="48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2" x14ac:dyDescent="0.25">
      <c r="A4" s="11"/>
      <c r="B4" s="127" t="s">
        <v>174</v>
      </c>
      <c r="C4" s="124"/>
      <c r="D4" s="124"/>
      <c r="E4" s="124"/>
      <c r="F4" s="124"/>
      <c r="G4" s="124"/>
      <c r="H4" s="124"/>
      <c r="I4" s="124"/>
    </row>
    <row r="5" spans="1:12" x14ac:dyDescent="0.25">
      <c r="A5" s="11"/>
      <c r="B5" s="124" t="s">
        <v>90</v>
      </c>
      <c r="C5" s="124"/>
      <c r="D5" s="124" t="s">
        <v>91</v>
      </c>
      <c r="E5" s="124"/>
      <c r="F5" s="124" t="s">
        <v>92</v>
      </c>
      <c r="G5" s="124"/>
      <c r="H5" s="124"/>
      <c r="I5" s="124"/>
    </row>
    <row r="6" spans="1:12" x14ac:dyDescent="0.25">
      <c r="A6" s="12" t="s">
        <v>93</v>
      </c>
      <c r="B6" s="17" t="s">
        <v>94</v>
      </c>
      <c r="C6" s="17" t="s">
        <v>151</v>
      </c>
      <c r="D6" s="17" t="s">
        <v>46</v>
      </c>
      <c r="E6" s="17" t="s">
        <v>198</v>
      </c>
      <c r="F6" s="17" t="s">
        <v>46</v>
      </c>
      <c r="G6" s="17" t="s">
        <v>151</v>
      </c>
      <c r="H6" s="12"/>
      <c r="I6" s="12"/>
    </row>
    <row r="7" spans="1:12" x14ac:dyDescent="0.25">
      <c r="A7" s="14" t="s">
        <v>95</v>
      </c>
      <c r="B7" s="77" t="s">
        <v>96</v>
      </c>
      <c r="C7" s="77" t="s">
        <v>151</v>
      </c>
      <c r="D7" s="77" t="s">
        <v>97</v>
      </c>
      <c r="E7" s="77" t="s">
        <v>151</v>
      </c>
      <c r="F7" s="77" t="s">
        <v>97</v>
      </c>
      <c r="G7" s="77" t="s">
        <v>151</v>
      </c>
      <c r="H7" s="14"/>
      <c r="I7" s="14"/>
    </row>
    <row r="8" spans="1:12" x14ac:dyDescent="0.25">
      <c r="A8" s="93" t="s">
        <v>176</v>
      </c>
      <c r="B8" s="16">
        <v>6</v>
      </c>
      <c r="C8" s="49">
        <f>B8/B20</f>
        <v>1.2332990750256938E-3</v>
      </c>
      <c r="D8" s="16">
        <v>4</v>
      </c>
      <c r="E8" s="41">
        <f>D8/D20</f>
        <v>3.8498556304138597E-3</v>
      </c>
      <c r="F8" s="16">
        <v>10</v>
      </c>
      <c r="G8" s="41">
        <v>2.2127659574468087E-3</v>
      </c>
      <c r="H8" s="16"/>
      <c r="I8" s="41"/>
    </row>
    <row r="9" spans="1:12" x14ac:dyDescent="0.25">
      <c r="A9" s="11" t="s">
        <v>98</v>
      </c>
      <c r="B9" s="16">
        <v>173</v>
      </c>
      <c r="C9" s="49">
        <f>B9/B20</f>
        <v>3.5560123329907503E-2</v>
      </c>
      <c r="D9" s="16">
        <v>62</v>
      </c>
      <c r="E9" s="41">
        <f>D9/D20</f>
        <v>5.9672762271414825E-2</v>
      </c>
      <c r="F9" s="16">
        <v>235</v>
      </c>
      <c r="G9" s="41">
        <v>3.1148936170212766E-2</v>
      </c>
      <c r="H9" s="16"/>
      <c r="I9" s="41"/>
    </row>
    <row r="10" spans="1:12" x14ac:dyDescent="0.25">
      <c r="A10" s="11" t="s">
        <v>99</v>
      </c>
      <c r="B10" s="16">
        <v>202</v>
      </c>
      <c r="C10" s="49">
        <f>B10/B20</f>
        <v>4.1521068859198353E-2</v>
      </c>
      <c r="D10" s="16">
        <v>45</v>
      </c>
      <c r="E10" s="41">
        <f>D10/D20</f>
        <v>4.331087584215592E-2</v>
      </c>
      <c r="F10" s="16">
        <v>247</v>
      </c>
      <c r="G10" s="41">
        <v>3.6425531914893616E-2</v>
      </c>
      <c r="H10" s="16"/>
      <c r="I10" s="41"/>
    </row>
    <row r="11" spans="1:12" x14ac:dyDescent="0.25">
      <c r="A11" s="11" t="s">
        <v>100</v>
      </c>
      <c r="B11" s="16">
        <v>259</v>
      </c>
      <c r="C11" s="49">
        <f>B11/B20</f>
        <v>5.3237410071942444E-2</v>
      </c>
      <c r="D11" s="16">
        <v>68</v>
      </c>
      <c r="E11" s="41">
        <f>D11/D20</f>
        <v>6.5447545717035607E-2</v>
      </c>
      <c r="F11" s="16">
        <v>327</v>
      </c>
      <c r="G11" s="41">
        <v>5.2936170212765955E-2</v>
      </c>
      <c r="H11" s="16"/>
      <c r="I11" s="41"/>
    </row>
    <row r="12" spans="1:12" x14ac:dyDescent="0.25">
      <c r="A12" s="11" t="s">
        <v>101</v>
      </c>
      <c r="B12" s="16">
        <v>313</v>
      </c>
      <c r="C12" s="49">
        <f>B12/B20</f>
        <v>6.4337101747173692E-2</v>
      </c>
      <c r="D12" s="16">
        <v>85</v>
      </c>
      <c r="E12" s="41">
        <f>D12/D20</f>
        <v>8.180943214629452E-2</v>
      </c>
      <c r="F12" s="16">
        <v>398</v>
      </c>
      <c r="G12" s="41">
        <v>6.8425531914893617E-2</v>
      </c>
      <c r="H12" s="39"/>
      <c r="I12" s="41"/>
    </row>
    <row r="13" spans="1:12" x14ac:dyDescent="0.25">
      <c r="A13" s="11" t="s">
        <v>102</v>
      </c>
      <c r="B13" s="39">
        <v>613</v>
      </c>
      <c r="C13" s="49">
        <f>B13/B20</f>
        <v>0.12600205549845839</v>
      </c>
      <c r="D13" s="16">
        <v>177</v>
      </c>
      <c r="E13" s="41">
        <f>D13/D20</f>
        <v>0.17035611164581327</v>
      </c>
      <c r="F13" s="16">
        <v>790</v>
      </c>
      <c r="G13" s="41">
        <v>0.15540425531914895</v>
      </c>
      <c r="H13" s="39"/>
      <c r="I13" s="41"/>
    </row>
    <row r="14" spans="1:12" x14ac:dyDescent="0.25">
      <c r="A14" s="11" t="s">
        <v>103</v>
      </c>
      <c r="B14" s="39">
        <v>1122</v>
      </c>
      <c r="C14" s="49">
        <f>B14/B20</f>
        <v>0.23062692702980472</v>
      </c>
      <c r="D14" s="16">
        <v>266</v>
      </c>
      <c r="E14" s="41">
        <f>D14/D20</f>
        <v>0.25601539942252166</v>
      </c>
      <c r="F14" s="16">
        <v>1388</v>
      </c>
      <c r="G14" s="41">
        <v>0.24680851063829787</v>
      </c>
      <c r="H14" s="39"/>
      <c r="I14" s="41"/>
    </row>
    <row r="15" spans="1:12" x14ac:dyDescent="0.25">
      <c r="A15" s="50" t="s">
        <v>104</v>
      </c>
      <c r="B15" s="39">
        <v>1131</v>
      </c>
      <c r="C15" s="49">
        <f>B15/B20</f>
        <v>0.23247687564234326</v>
      </c>
      <c r="D15" s="16">
        <v>177</v>
      </c>
      <c r="E15" s="41">
        <f>D15/D20</f>
        <v>0.17035611164581327</v>
      </c>
      <c r="F15" s="16">
        <v>1308</v>
      </c>
      <c r="G15" s="41">
        <v>0.21940425531914895</v>
      </c>
      <c r="H15" s="39"/>
      <c r="I15" s="41"/>
    </row>
    <row r="16" spans="1:12" x14ac:dyDescent="0.25">
      <c r="A16" s="11" t="s">
        <v>105</v>
      </c>
      <c r="B16" s="39">
        <v>605</v>
      </c>
      <c r="C16" s="49">
        <f>B16/B20</f>
        <v>0.12435765673175746</v>
      </c>
      <c r="D16" s="16">
        <v>75</v>
      </c>
      <c r="E16" s="41">
        <f>D16/D20</f>
        <v>7.2184793070259864E-2</v>
      </c>
      <c r="F16" s="16">
        <v>680</v>
      </c>
      <c r="G16" s="41">
        <v>0.10587234042553191</v>
      </c>
      <c r="H16" s="39"/>
      <c r="I16" s="41"/>
    </row>
    <row r="17" spans="1:9" x14ac:dyDescent="0.25">
      <c r="A17" s="50" t="s">
        <v>106</v>
      </c>
      <c r="B17" s="39">
        <v>248</v>
      </c>
      <c r="C17" s="49">
        <f>B17/B20</f>
        <v>5.0976361767728677E-2</v>
      </c>
      <c r="D17" s="16">
        <v>45</v>
      </c>
      <c r="E17" s="41">
        <f>D17/D20</f>
        <v>4.331087584215592E-2</v>
      </c>
      <c r="F17" s="16">
        <v>293</v>
      </c>
      <c r="G17" s="41">
        <v>4.9191489361702125E-2</v>
      </c>
      <c r="H17" s="39"/>
      <c r="I17" s="41"/>
    </row>
    <row r="18" spans="1:9" x14ac:dyDescent="0.25">
      <c r="A18" s="11" t="s">
        <v>107</v>
      </c>
      <c r="B18" s="39">
        <v>153</v>
      </c>
      <c r="C18" s="49">
        <f>B18/B20</f>
        <v>3.1449126413155191E-2</v>
      </c>
      <c r="D18" s="16">
        <v>22</v>
      </c>
      <c r="E18" s="41">
        <f>D18/D20</f>
        <v>2.1174205967276226E-2</v>
      </c>
      <c r="F18" s="16">
        <v>175</v>
      </c>
      <c r="G18" s="41">
        <v>2.3319148936170212E-2</v>
      </c>
      <c r="H18" s="39"/>
      <c r="I18" s="41"/>
    </row>
    <row r="19" spans="1:9" x14ac:dyDescent="0.25">
      <c r="A19" s="50" t="s">
        <v>108</v>
      </c>
      <c r="B19" s="39">
        <v>40</v>
      </c>
      <c r="C19" s="49">
        <f>B19/B20</f>
        <v>8.2219938335046251E-3</v>
      </c>
      <c r="D19" s="16">
        <v>13</v>
      </c>
      <c r="E19" s="41">
        <f>D19/D20</f>
        <v>1.2512030798845043E-2</v>
      </c>
      <c r="F19" s="16">
        <v>53</v>
      </c>
      <c r="G19" s="41">
        <v>8.8510638297872347E-3</v>
      </c>
      <c r="H19" s="39"/>
      <c r="I19" s="41"/>
    </row>
    <row r="20" spans="1:9" x14ac:dyDescent="0.25">
      <c r="A20" s="12" t="s">
        <v>109</v>
      </c>
      <c r="B20" s="51">
        <v>4865</v>
      </c>
      <c r="C20" s="52">
        <v>1</v>
      </c>
      <c r="D20" s="51">
        <v>1039</v>
      </c>
      <c r="E20" s="52">
        <f>E8+E9+E10+E11+E12+E13+E14+E15+E16+E17+E18+E19</f>
        <v>0.99999999999999989</v>
      </c>
      <c r="F20" s="99">
        <v>5904</v>
      </c>
      <c r="G20" s="52">
        <v>1.0000000000000002</v>
      </c>
      <c r="H20" s="51"/>
      <c r="I20" s="52"/>
    </row>
    <row r="22" spans="1:9" x14ac:dyDescent="0.25">
      <c r="A22" s="53"/>
    </row>
    <row r="23" spans="1:9" x14ac:dyDescent="0.25">
      <c r="A23" s="13" t="s">
        <v>39</v>
      </c>
      <c r="B23" s="13" t="s">
        <v>40</v>
      </c>
      <c r="F23" s="54"/>
    </row>
    <row r="24" spans="1:9" x14ac:dyDescent="0.25">
      <c r="A24" s="55" t="s">
        <v>41</v>
      </c>
      <c r="B24" s="55" t="s">
        <v>42</v>
      </c>
      <c r="F24" s="56"/>
    </row>
  </sheetData>
  <mergeCells count="6">
    <mergeCell ref="B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workbookViewId="0"/>
  </sheetViews>
  <sheetFormatPr defaultColWidth="9.140625" defaultRowHeight="12.75" x14ac:dyDescent="0.2"/>
  <cols>
    <col min="1" max="1" width="9.140625" style="11"/>
    <col min="2" max="13" width="13.28515625" style="11" customWidth="1"/>
    <col min="14" max="16384" width="9.140625" style="11"/>
  </cols>
  <sheetData>
    <row r="1" spans="1:15" x14ac:dyDescent="0.2">
      <c r="A1" s="12" t="s">
        <v>110</v>
      </c>
      <c r="C1" s="91" t="s">
        <v>177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">
      <c r="A2" s="32"/>
    </row>
    <row r="3" spans="1:15" x14ac:dyDescent="0.2">
      <c r="A3" s="124" t="s">
        <v>111</v>
      </c>
      <c r="B3" s="126" t="s">
        <v>172</v>
      </c>
      <c r="C3" s="126"/>
      <c r="D3" s="126"/>
      <c r="E3" s="126"/>
      <c r="F3" s="126"/>
      <c r="G3" s="134"/>
      <c r="H3" s="125" t="s">
        <v>173</v>
      </c>
      <c r="I3" s="125"/>
      <c r="J3" s="125"/>
      <c r="K3" s="125"/>
      <c r="L3" s="125"/>
      <c r="M3" s="125"/>
    </row>
    <row r="4" spans="1:15" x14ac:dyDescent="0.2">
      <c r="A4" s="124"/>
      <c r="B4" s="126" t="s">
        <v>90</v>
      </c>
      <c r="C4" s="126"/>
      <c r="D4" s="126" t="s">
        <v>91</v>
      </c>
      <c r="E4" s="126"/>
      <c r="F4" s="126" t="s">
        <v>92</v>
      </c>
      <c r="G4" s="134"/>
      <c r="H4" s="126" t="s">
        <v>90</v>
      </c>
      <c r="I4" s="126"/>
      <c r="J4" s="126" t="s">
        <v>91</v>
      </c>
      <c r="K4" s="126"/>
      <c r="L4" s="126" t="s">
        <v>92</v>
      </c>
      <c r="M4" s="126"/>
    </row>
    <row r="5" spans="1:15" x14ac:dyDescent="0.2">
      <c r="A5" s="124"/>
      <c r="B5" s="135" t="s">
        <v>112</v>
      </c>
      <c r="C5" s="135" t="s">
        <v>113</v>
      </c>
      <c r="D5" s="135" t="s">
        <v>112</v>
      </c>
      <c r="E5" s="135" t="s">
        <v>113</v>
      </c>
      <c r="F5" s="135" t="s">
        <v>112</v>
      </c>
      <c r="G5" s="136" t="s">
        <v>113</v>
      </c>
      <c r="H5" s="135" t="s">
        <v>112</v>
      </c>
      <c r="I5" s="135" t="s">
        <v>113</v>
      </c>
      <c r="J5" s="135" t="s">
        <v>112</v>
      </c>
      <c r="K5" s="135" t="s">
        <v>113</v>
      </c>
      <c r="L5" s="135" t="s">
        <v>112</v>
      </c>
      <c r="M5" s="135" t="s">
        <v>113</v>
      </c>
    </row>
    <row r="6" spans="1:15" x14ac:dyDescent="0.2">
      <c r="A6" s="124"/>
      <c r="B6" s="124"/>
      <c r="C6" s="135"/>
      <c r="D6" s="124"/>
      <c r="E6" s="135"/>
      <c r="F6" s="124"/>
      <c r="G6" s="136"/>
      <c r="H6" s="124"/>
      <c r="I6" s="135"/>
      <c r="J6" s="124"/>
      <c r="K6" s="135"/>
      <c r="L6" s="124"/>
      <c r="M6" s="135"/>
    </row>
    <row r="7" spans="1:15" x14ac:dyDescent="0.2">
      <c r="A7" s="26" t="s">
        <v>114</v>
      </c>
      <c r="B7" s="38">
        <v>0</v>
      </c>
      <c r="C7" s="104">
        <f>B7/$B$19</f>
        <v>0</v>
      </c>
      <c r="D7" s="11">
        <v>0</v>
      </c>
      <c r="E7" s="104">
        <f>D7/$D$19</f>
        <v>0</v>
      </c>
      <c r="F7" s="38">
        <v>0</v>
      </c>
      <c r="G7" s="105">
        <f>F7/$F$19</f>
        <v>0</v>
      </c>
      <c r="H7" s="38">
        <v>6</v>
      </c>
      <c r="I7" s="104">
        <f>H7/$H$19</f>
        <v>5.3380782918149468E-3</v>
      </c>
      <c r="J7" s="44">
        <v>4</v>
      </c>
      <c r="K7" s="41">
        <f>J7/J19</f>
        <v>1.3745704467353952E-2</v>
      </c>
      <c r="L7" s="39">
        <v>10</v>
      </c>
      <c r="M7" s="41">
        <f>L7/$L$19</f>
        <v>7.0671378091872791E-3</v>
      </c>
    </row>
    <row r="8" spans="1:15" x14ac:dyDescent="0.2">
      <c r="A8" s="26" t="s">
        <v>115</v>
      </c>
      <c r="B8" s="39">
        <v>1</v>
      </c>
      <c r="C8" s="104">
        <f t="shared" ref="C8:C18" si="0">B8/$B$19</f>
        <v>2.6730820636193531E-4</v>
      </c>
      <c r="D8" s="11">
        <v>1</v>
      </c>
      <c r="E8" s="104">
        <f t="shared" ref="E8:E18" si="1">D8/$D$19</f>
        <v>1.3368983957219251E-3</v>
      </c>
      <c r="F8" s="39">
        <v>2</v>
      </c>
      <c r="G8" s="105">
        <f t="shared" ref="G8:G18" si="2">F8/$F$19</f>
        <v>4.4553352639786146E-4</v>
      </c>
      <c r="H8" s="39">
        <v>172</v>
      </c>
      <c r="I8" s="104">
        <f t="shared" ref="I8:I18" si="3">H8/$H$19</f>
        <v>0.15302491103202848</v>
      </c>
      <c r="J8" s="44">
        <v>61</v>
      </c>
      <c r="K8" s="41">
        <f>J8/J19</f>
        <v>0.20962199312714777</v>
      </c>
      <c r="L8" s="39">
        <v>233</v>
      </c>
      <c r="M8" s="41">
        <f t="shared" ref="M8:M18" si="4">L8/$L$19</f>
        <v>0.16466431095406361</v>
      </c>
    </row>
    <row r="9" spans="1:15" x14ac:dyDescent="0.2">
      <c r="A9" s="26" t="s">
        <v>116</v>
      </c>
      <c r="B9" s="39">
        <v>15</v>
      </c>
      <c r="C9" s="104">
        <f t="shared" si="0"/>
        <v>4.0096230954290296E-3</v>
      </c>
      <c r="D9" s="11">
        <v>7</v>
      </c>
      <c r="E9" s="104">
        <f t="shared" si="1"/>
        <v>9.3582887700534752E-3</v>
      </c>
      <c r="F9" s="39">
        <v>22</v>
      </c>
      <c r="G9" s="105">
        <f t="shared" si="2"/>
        <v>4.9008687903764761E-3</v>
      </c>
      <c r="H9" s="39">
        <v>187</v>
      </c>
      <c r="I9" s="104">
        <f t="shared" si="3"/>
        <v>0.16637010676156583</v>
      </c>
      <c r="J9" s="44">
        <v>38</v>
      </c>
      <c r="K9" s="41">
        <f>J9/J19</f>
        <v>0.13058419243986255</v>
      </c>
      <c r="L9" s="39">
        <v>225</v>
      </c>
      <c r="M9" s="41">
        <f t="shared" si="4"/>
        <v>0.15901060070671377</v>
      </c>
    </row>
    <row r="10" spans="1:15" x14ac:dyDescent="0.2">
      <c r="A10" s="26" t="s">
        <v>117</v>
      </c>
      <c r="B10" s="39">
        <v>70</v>
      </c>
      <c r="C10" s="104">
        <f t="shared" si="0"/>
        <v>1.8711574445335472E-2</v>
      </c>
      <c r="D10" s="11">
        <v>22</v>
      </c>
      <c r="E10" s="104">
        <f t="shared" si="1"/>
        <v>2.9411764705882353E-2</v>
      </c>
      <c r="F10" s="39">
        <v>92</v>
      </c>
      <c r="G10" s="105">
        <f t="shared" si="2"/>
        <v>2.0494542214301626E-2</v>
      </c>
      <c r="H10" s="39">
        <v>189</v>
      </c>
      <c r="I10" s="104">
        <f t="shared" si="3"/>
        <v>0.16814946619217083</v>
      </c>
      <c r="J10" s="44">
        <v>46</v>
      </c>
      <c r="K10" s="41">
        <f>J10/J19</f>
        <v>0.15807560137457044</v>
      </c>
      <c r="L10" s="39">
        <v>235</v>
      </c>
      <c r="M10" s="41">
        <f t="shared" si="4"/>
        <v>0.16607773851590105</v>
      </c>
    </row>
    <row r="11" spans="1:15" x14ac:dyDescent="0.2">
      <c r="A11" s="26" t="s">
        <v>118</v>
      </c>
      <c r="B11" s="39">
        <v>142</v>
      </c>
      <c r="C11" s="104">
        <f t="shared" si="0"/>
        <v>3.7957765303394814E-2</v>
      </c>
      <c r="D11" s="11">
        <v>45</v>
      </c>
      <c r="E11" s="104">
        <f t="shared" si="1"/>
        <v>6.0160427807486629E-2</v>
      </c>
      <c r="F11" s="39">
        <v>187</v>
      </c>
      <c r="G11" s="105">
        <f t="shared" si="2"/>
        <v>4.1657384718200047E-2</v>
      </c>
      <c r="H11" s="39">
        <v>171</v>
      </c>
      <c r="I11" s="104">
        <f t="shared" si="3"/>
        <v>0.15213523131672599</v>
      </c>
      <c r="J11" s="44">
        <v>40</v>
      </c>
      <c r="K11" s="41">
        <f>J11/J19</f>
        <v>0.13745704467353953</v>
      </c>
      <c r="L11" s="39">
        <v>211</v>
      </c>
      <c r="M11" s="41">
        <f t="shared" si="4"/>
        <v>0.14911660777385158</v>
      </c>
    </row>
    <row r="12" spans="1:15" x14ac:dyDescent="0.2">
      <c r="A12" s="26" t="s">
        <v>119</v>
      </c>
      <c r="B12" s="39">
        <v>452</v>
      </c>
      <c r="C12" s="104">
        <f t="shared" si="0"/>
        <v>0.12082330927559476</v>
      </c>
      <c r="D12" s="11">
        <v>140</v>
      </c>
      <c r="E12" s="104">
        <f t="shared" si="1"/>
        <v>0.18716577540106952</v>
      </c>
      <c r="F12" s="39">
        <v>592</v>
      </c>
      <c r="G12" s="105">
        <f t="shared" si="2"/>
        <v>0.13187792381376698</v>
      </c>
      <c r="H12" s="39">
        <v>161</v>
      </c>
      <c r="I12" s="104">
        <f t="shared" si="3"/>
        <v>0.14323843416370108</v>
      </c>
      <c r="J12" s="44">
        <v>37</v>
      </c>
      <c r="K12" s="41">
        <f>J12/J19</f>
        <v>0.12714776632302405</v>
      </c>
      <c r="L12" s="39">
        <v>198</v>
      </c>
      <c r="M12" s="41">
        <f t="shared" si="4"/>
        <v>0.13992932862190813</v>
      </c>
    </row>
    <row r="13" spans="1:15" x14ac:dyDescent="0.2">
      <c r="A13" s="26" t="s">
        <v>120</v>
      </c>
      <c r="B13" s="39">
        <v>998</v>
      </c>
      <c r="C13" s="104">
        <f t="shared" si="0"/>
        <v>0.26677358994921146</v>
      </c>
      <c r="D13" s="11">
        <v>236</v>
      </c>
      <c r="E13" s="104">
        <f t="shared" si="1"/>
        <v>0.31550802139037432</v>
      </c>
      <c r="F13" s="39">
        <v>1234</v>
      </c>
      <c r="G13" s="105">
        <f>F13/$F$19</f>
        <v>0.27489418578748048</v>
      </c>
      <c r="H13" s="39">
        <v>124</v>
      </c>
      <c r="I13" s="104">
        <f t="shared" si="3"/>
        <v>0.1103202846975089</v>
      </c>
      <c r="J13" s="44">
        <v>30</v>
      </c>
      <c r="K13" s="41">
        <f>J13/J19</f>
        <v>0.10309278350515463</v>
      </c>
      <c r="L13" s="39">
        <v>154</v>
      </c>
      <c r="M13" s="41">
        <f t="shared" si="4"/>
        <v>0.1088339222614841</v>
      </c>
    </row>
    <row r="14" spans="1:15" x14ac:dyDescent="0.2">
      <c r="A14" s="26" t="s">
        <v>121</v>
      </c>
      <c r="B14" s="39">
        <v>1060</v>
      </c>
      <c r="C14" s="104">
        <f>B14/$B$19</f>
        <v>0.28334669874365143</v>
      </c>
      <c r="D14" s="11">
        <v>161</v>
      </c>
      <c r="E14" s="104">
        <f t="shared" si="1"/>
        <v>0.21524064171122995</v>
      </c>
      <c r="F14" s="39">
        <v>1221</v>
      </c>
      <c r="G14" s="105">
        <f t="shared" si="2"/>
        <v>0.2719982178658944</v>
      </c>
      <c r="H14" s="39">
        <v>71</v>
      </c>
      <c r="I14" s="104">
        <f t="shared" si="3"/>
        <v>6.3167259786476873E-2</v>
      </c>
      <c r="J14" s="44">
        <v>16</v>
      </c>
      <c r="K14" s="41">
        <f>J14/J19</f>
        <v>5.4982817869415807E-2</v>
      </c>
      <c r="L14" s="39">
        <v>87</v>
      </c>
      <c r="M14" s="41">
        <f t="shared" si="4"/>
        <v>6.148409893992933E-2</v>
      </c>
    </row>
    <row r="15" spans="1:15" x14ac:dyDescent="0.2">
      <c r="A15" s="26" t="s">
        <v>122</v>
      </c>
      <c r="B15" s="40">
        <v>584</v>
      </c>
      <c r="C15" s="104">
        <f t="shared" si="0"/>
        <v>0.15610799251537022</v>
      </c>
      <c r="D15" s="11">
        <v>70</v>
      </c>
      <c r="E15" s="104">
        <f>D15/$D$19</f>
        <v>9.3582887700534759E-2</v>
      </c>
      <c r="F15" s="39">
        <v>654</v>
      </c>
      <c r="G15" s="105">
        <f t="shared" si="2"/>
        <v>0.14568946313210068</v>
      </c>
      <c r="H15" s="39">
        <v>21</v>
      </c>
      <c r="I15" s="104">
        <f t="shared" si="3"/>
        <v>1.8683274021352312E-2</v>
      </c>
      <c r="J15" s="39">
        <v>5</v>
      </c>
      <c r="K15" s="41">
        <f>J15/J19</f>
        <v>1.7182130584192441E-2</v>
      </c>
      <c r="L15" s="39">
        <v>26</v>
      </c>
      <c r="M15" s="41">
        <f t="shared" si="4"/>
        <v>1.8374558303886925E-2</v>
      </c>
    </row>
    <row r="16" spans="1:15" x14ac:dyDescent="0.2">
      <c r="A16" s="26" t="s">
        <v>123</v>
      </c>
      <c r="B16" s="40">
        <v>235</v>
      </c>
      <c r="C16" s="104">
        <f t="shared" si="0"/>
        <v>6.2817428495054797E-2</v>
      </c>
      <c r="D16" s="11">
        <v>39</v>
      </c>
      <c r="E16" s="104">
        <f t="shared" si="1"/>
        <v>5.213903743315508E-2</v>
      </c>
      <c r="F16" s="39">
        <v>274</v>
      </c>
      <c r="G16" s="105">
        <f t="shared" si="2"/>
        <v>6.1038093116507014E-2</v>
      </c>
      <c r="H16" s="39">
        <v>13</v>
      </c>
      <c r="I16" s="104">
        <f t="shared" si="3"/>
        <v>1.1565836298932384E-2</v>
      </c>
      <c r="J16" s="39">
        <v>6</v>
      </c>
      <c r="K16" s="41">
        <f>J16/J19</f>
        <v>2.0618556701030927E-2</v>
      </c>
      <c r="L16" s="39">
        <v>19</v>
      </c>
      <c r="M16" s="41">
        <f>L16/$L$19</f>
        <v>1.342756183745583E-2</v>
      </c>
    </row>
    <row r="17" spans="1:13" x14ac:dyDescent="0.2">
      <c r="A17" s="26" t="s">
        <v>124</v>
      </c>
      <c r="B17" s="40">
        <v>147</v>
      </c>
      <c r="C17" s="104">
        <f t="shared" si="0"/>
        <v>3.929430633520449E-2</v>
      </c>
      <c r="D17" s="11">
        <v>17</v>
      </c>
      <c r="E17" s="104">
        <f t="shared" si="1"/>
        <v>2.2727272727272728E-2</v>
      </c>
      <c r="F17" s="39">
        <v>164</v>
      </c>
      <c r="G17" s="105">
        <f t="shared" si="2"/>
        <v>3.6533749164624638E-2</v>
      </c>
      <c r="H17" s="39">
        <v>6</v>
      </c>
      <c r="I17" s="104">
        <f t="shared" si="3"/>
        <v>5.3380782918149468E-3</v>
      </c>
      <c r="J17" s="39">
        <v>5</v>
      </c>
      <c r="K17" s="41">
        <f>J17/J19</f>
        <v>1.7182130584192441E-2</v>
      </c>
      <c r="L17" s="39">
        <v>11</v>
      </c>
      <c r="M17" s="41">
        <f t="shared" si="4"/>
        <v>7.7738515901060075E-3</v>
      </c>
    </row>
    <row r="18" spans="1:13" x14ac:dyDescent="0.2">
      <c r="A18" s="26" t="s">
        <v>125</v>
      </c>
      <c r="B18" s="39">
        <v>37</v>
      </c>
      <c r="C18" s="104">
        <f t="shared" si="0"/>
        <v>9.8904036353916064E-3</v>
      </c>
      <c r="D18" s="11">
        <v>10</v>
      </c>
      <c r="E18" s="104">
        <f t="shared" si="1"/>
        <v>1.3368983957219251E-2</v>
      </c>
      <c r="F18" s="39">
        <v>47</v>
      </c>
      <c r="G18" s="105">
        <f t="shared" si="2"/>
        <v>1.0470037870349743E-2</v>
      </c>
      <c r="H18" s="39">
        <v>3</v>
      </c>
      <c r="I18" s="104">
        <f t="shared" si="3"/>
        <v>2.6690391459074734E-3</v>
      </c>
      <c r="J18" s="44">
        <v>3</v>
      </c>
      <c r="K18" s="41">
        <f>J18/J19</f>
        <v>1.0309278350515464E-2</v>
      </c>
      <c r="L18" s="39">
        <v>6</v>
      </c>
      <c r="M18" s="41">
        <f t="shared" si="4"/>
        <v>4.2402826855123671E-3</v>
      </c>
    </row>
    <row r="19" spans="1:13" s="91" customFormat="1" x14ac:dyDescent="0.2">
      <c r="A19" s="96" t="s">
        <v>126</v>
      </c>
      <c r="B19" s="99">
        <v>3741</v>
      </c>
      <c r="C19" s="100">
        <f>B19/F19</f>
        <v>0.83337046112719981</v>
      </c>
      <c r="D19" s="91">
        <v>748</v>
      </c>
      <c r="E19" s="100">
        <f>D19/F19</f>
        <v>0.16662953887280019</v>
      </c>
      <c r="F19" s="99">
        <v>4489</v>
      </c>
      <c r="G19" s="101">
        <v>1</v>
      </c>
      <c r="H19" s="99">
        <v>1124</v>
      </c>
      <c r="I19" s="100">
        <f>H19/L19</f>
        <v>0.7943462897526502</v>
      </c>
      <c r="J19" s="103">
        <v>291</v>
      </c>
      <c r="K19" s="102">
        <f>J19/L19</f>
        <v>0.20565371024734982</v>
      </c>
      <c r="L19" s="99">
        <v>1415</v>
      </c>
      <c r="M19" s="102">
        <v>1</v>
      </c>
    </row>
    <row r="20" spans="1:13" x14ac:dyDescent="0.2">
      <c r="A20" s="14"/>
    </row>
    <row r="21" spans="1:13" x14ac:dyDescent="0.2">
      <c r="A21" s="14"/>
    </row>
    <row r="22" spans="1:13" x14ac:dyDescent="0.2">
      <c r="A22" s="32"/>
    </row>
    <row r="23" spans="1:13" x14ac:dyDescent="0.2">
      <c r="A23" s="36" t="s">
        <v>39</v>
      </c>
      <c r="C23" s="36" t="s">
        <v>63</v>
      </c>
      <c r="D23" s="36"/>
      <c r="J23" s="45"/>
    </row>
    <row r="24" spans="1:13" x14ac:dyDescent="0.2">
      <c r="A24" s="37" t="s">
        <v>41</v>
      </c>
      <c r="B24" s="14"/>
      <c r="C24" s="37" t="s">
        <v>42</v>
      </c>
      <c r="D24" s="36"/>
      <c r="G24" s="42"/>
      <c r="L24" s="46"/>
    </row>
    <row r="25" spans="1:13" x14ac:dyDescent="0.2">
      <c r="A25" s="43"/>
      <c r="G25" s="42"/>
    </row>
    <row r="26" spans="1:13" x14ac:dyDescent="0.2">
      <c r="A26" s="43"/>
      <c r="L26" s="42"/>
    </row>
    <row r="27" spans="1:13" x14ac:dyDescent="0.2">
      <c r="A27" s="43"/>
      <c r="E27" s="42"/>
    </row>
    <row r="28" spans="1:13" x14ac:dyDescent="0.2">
      <c r="D28" s="42"/>
    </row>
    <row r="29" spans="1:13" x14ac:dyDescent="0.2">
      <c r="E29" s="42"/>
    </row>
    <row r="33" spans="3:3" x14ac:dyDescent="0.2">
      <c r="C33" s="61"/>
    </row>
    <row r="34" spans="3:3" x14ac:dyDescent="0.2">
      <c r="C34" s="61"/>
    </row>
    <row r="35" spans="3:3" x14ac:dyDescent="0.2">
      <c r="C35" s="61"/>
    </row>
    <row r="36" spans="3:3" x14ac:dyDescent="0.2">
      <c r="C36" s="61"/>
    </row>
    <row r="37" spans="3:3" x14ac:dyDescent="0.2">
      <c r="C37" s="61"/>
    </row>
    <row r="38" spans="3:3" x14ac:dyDescent="0.2">
      <c r="C38" s="61"/>
    </row>
    <row r="39" spans="3:3" x14ac:dyDescent="0.2">
      <c r="C39" s="61"/>
    </row>
    <row r="40" spans="3:3" x14ac:dyDescent="0.2">
      <c r="C40" s="61"/>
    </row>
    <row r="41" spans="3:3" x14ac:dyDescent="0.2">
      <c r="C41" s="61"/>
    </row>
    <row r="42" spans="3:3" x14ac:dyDescent="0.2">
      <c r="C42" s="61"/>
    </row>
    <row r="43" spans="3:3" x14ac:dyDescent="0.2">
      <c r="C43" s="61"/>
    </row>
    <row r="44" spans="3:3" x14ac:dyDescent="0.2">
      <c r="C44" s="61"/>
    </row>
    <row r="45" spans="3:3" x14ac:dyDescent="0.2">
      <c r="C45" s="61"/>
    </row>
  </sheetData>
  <mergeCells count="21">
    <mergeCell ref="K5:K6"/>
    <mergeCell ref="L5:L6"/>
    <mergeCell ref="M5:M6"/>
    <mergeCell ref="F5:F6"/>
    <mergeCell ref="G5:G6"/>
    <mergeCell ref="H5:H6"/>
    <mergeCell ref="I5:I6"/>
    <mergeCell ref="J5:J6"/>
    <mergeCell ref="A3:A6"/>
    <mergeCell ref="B5:B6"/>
    <mergeCell ref="C5:C6"/>
    <mergeCell ref="D5:D6"/>
    <mergeCell ref="E5:E6"/>
    <mergeCell ref="B3:G3"/>
    <mergeCell ref="H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"/>
  <sheetViews>
    <sheetView workbookViewId="0"/>
  </sheetViews>
  <sheetFormatPr defaultColWidth="9.140625" defaultRowHeight="12.75" x14ac:dyDescent="0.2"/>
  <cols>
    <col min="1" max="1" width="20" style="11" customWidth="1"/>
    <col min="2" max="4" width="15.7109375" style="11" customWidth="1"/>
    <col min="5" max="16384" width="9.140625" style="11"/>
  </cols>
  <sheetData>
    <row r="1" spans="1:19" x14ac:dyDescent="0.2">
      <c r="A1" s="12" t="s">
        <v>127</v>
      </c>
      <c r="B1" s="91" t="s">
        <v>231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">
      <c r="A2" s="32"/>
    </row>
    <row r="3" spans="1:19" x14ac:dyDescent="0.2">
      <c r="A3" s="126" t="s">
        <v>128</v>
      </c>
      <c r="B3" s="124" t="s">
        <v>129</v>
      </c>
      <c r="C3" s="124"/>
      <c r="D3" s="124"/>
    </row>
    <row r="4" spans="1:19" x14ac:dyDescent="0.2">
      <c r="A4" s="126"/>
      <c r="B4" s="17" t="s">
        <v>199</v>
      </c>
      <c r="C4" s="17" t="s">
        <v>200</v>
      </c>
      <c r="D4" s="17" t="s">
        <v>130</v>
      </c>
    </row>
    <row r="5" spans="1:19" x14ac:dyDescent="0.2">
      <c r="A5" s="26" t="s">
        <v>15</v>
      </c>
      <c r="B5" s="33">
        <v>25.7</v>
      </c>
      <c r="C5" s="33">
        <v>25.8</v>
      </c>
      <c r="D5" s="33">
        <v>25.7</v>
      </c>
    </row>
    <row r="6" spans="1:19" x14ac:dyDescent="0.2">
      <c r="A6" s="26" t="s">
        <v>17</v>
      </c>
      <c r="B6" s="33">
        <v>27.1</v>
      </c>
      <c r="C6" s="33">
        <v>27.2</v>
      </c>
      <c r="D6" s="33">
        <v>27.1</v>
      </c>
    </row>
    <row r="7" spans="1:19" x14ac:dyDescent="0.2">
      <c r="A7" s="26" t="s">
        <v>19</v>
      </c>
      <c r="B7" s="33">
        <v>28.4</v>
      </c>
      <c r="C7" s="33">
        <v>28.1</v>
      </c>
      <c r="D7" s="33">
        <v>28.3</v>
      </c>
    </row>
    <row r="8" spans="1:19" x14ac:dyDescent="0.2">
      <c r="A8" s="26" t="s">
        <v>21</v>
      </c>
      <c r="B8" s="33">
        <v>29.8</v>
      </c>
      <c r="C8" s="33">
        <v>29.2</v>
      </c>
      <c r="D8" s="33">
        <v>29.7</v>
      </c>
    </row>
    <row r="9" spans="1:19" x14ac:dyDescent="0.2">
      <c r="A9" s="26" t="s">
        <v>23</v>
      </c>
      <c r="B9" s="33">
        <v>31.2</v>
      </c>
      <c r="C9" s="33">
        <v>30.5</v>
      </c>
      <c r="D9" s="33">
        <v>31.1</v>
      </c>
    </row>
    <row r="10" spans="1:19" x14ac:dyDescent="0.2">
      <c r="A10" s="26" t="s">
        <v>25</v>
      </c>
      <c r="B10" s="33">
        <v>32.4</v>
      </c>
      <c r="C10" s="33">
        <v>31.1</v>
      </c>
      <c r="D10" s="33">
        <v>32.200000000000003</v>
      </c>
    </row>
    <row r="11" spans="1:19" x14ac:dyDescent="0.2">
      <c r="A11" s="26" t="s">
        <v>27</v>
      </c>
      <c r="B11" s="33">
        <v>33.9</v>
      </c>
      <c r="C11" s="33">
        <v>32.799999999999997</v>
      </c>
      <c r="D11" s="33">
        <v>33.700000000000003</v>
      </c>
    </row>
    <row r="12" spans="1:19" x14ac:dyDescent="0.2">
      <c r="A12" s="26" t="s">
        <v>29</v>
      </c>
      <c r="B12" s="33">
        <v>35.6</v>
      </c>
      <c r="C12" s="33">
        <v>34.5</v>
      </c>
      <c r="D12" s="33">
        <v>35</v>
      </c>
    </row>
    <row r="13" spans="1:19" x14ac:dyDescent="0.2">
      <c r="A13" s="26" t="s">
        <v>31</v>
      </c>
      <c r="B13" s="33">
        <v>37.6</v>
      </c>
      <c r="C13" s="33">
        <v>36</v>
      </c>
      <c r="D13" s="33">
        <v>37.299999999999997</v>
      </c>
    </row>
    <row r="14" spans="1:19" x14ac:dyDescent="0.2">
      <c r="A14" s="26" t="s">
        <v>32</v>
      </c>
      <c r="B14" s="33">
        <v>38.4</v>
      </c>
      <c r="C14" s="33">
        <v>36.700000000000003</v>
      </c>
      <c r="D14" s="33">
        <v>38.1</v>
      </c>
    </row>
    <row r="15" spans="1:19" x14ac:dyDescent="0.2">
      <c r="A15" s="26" t="s">
        <v>33</v>
      </c>
      <c r="B15" s="33">
        <v>38.299999999999997</v>
      </c>
      <c r="C15" s="33">
        <v>36.5</v>
      </c>
      <c r="D15" s="33">
        <v>38</v>
      </c>
    </row>
    <row r="16" spans="1:19" x14ac:dyDescent="0.2">
      <c r="A16" s="34" t="s">
        <v>34</v>
      </c>
      <c r="B16" s="35">
        <v>39.299999999999997</v>
      </c>
      <c r="C16" s="35">
        <v>37.4</v>
      </c>
      <c r="D16" s="35">
        <v>39</v>
      </c>
    </row>
    <row r="17" spans="1:4" x14ac:dyDescent="0.2">
      <c r="A17" s="34" t="s">
        <v>35</v>
      </c>
      <c r="B17" s="35">
        <v>40.1</v>
      </c>
      <c r="C17" s="35">
        <v>38.9</v>
      </c>
      <c r="D17" s="35">
        <v>40.200000000000003</v>
      </c>
    </row>
    <row r="18" spans="1:4" x14ac:dyDescent="0.2">
      <c r="A18" s="34" t="s">
        <v>36</v>
      </c>
      <c r="B18" s="16">
        <v>41.1</v>
      </c>
      <c r="C18" s="16">
        <v>39.200000000000003</v>
      </c>
      <c r="D18" s="16">
        <v>40.799999999999997</v>
      </c>
    </row>
    <row r="19" spans="1:4" s="93" customFormat="1" x14ac:dyDescent="0.2">
      <c r="A19" s="106" t="s">
        <v>37</v>
      </c>
      <c r="B19" s="107">
        <v>42.1</v>
      </c>
      <c r="C19" s="107">
        <v>39.9</v>
      </c>
      <c r="D19" s="107">
        <v>41.7</v>
      </c>
    </row>
    <row r="20" spans="1:4" s="91" customFormat="1" x14ac:dyDescent="0.2">
      <c r="A20" s="108" t="s">
        <v>174</v>
      </c>
      <c r="B20" s="87">
        <v>42.2</v>
      </c>
      <c r="C20" s="87">
        <v>39.700000000000003</v>
      </c>
      <c r="D20" s="87">
        <v>41.8</v>
      </c>
    </row>
    <row r="21" spans="1:4" x14ac:dyDescent="0.2">
      <c r="A21" s="36"/>
      <c r="B21" s="36"/>
    </row>
    <row r="22" spans="1:4" x14ac:dyDescent="0.2">
      <c r="A22" s="36" t="s">
        <v>39</v>
      </c>
      <c r="B22" s="36" t="s">
        <v>63</v>
      </c>
    </row>
    <row r="23" spans="1:4" x14ac:dyDescent="0.2">
      <c r="A23" s="37" t="s">
        <v>41</v>
      </c>
      <c r="B23" s="37" t="s">
        <v>42</v>
      </c>
    </row>
  </sheetData>
  <mergeCells count="2">
    <mergeCell ref="B3:D3"/>
    <mergeCell ref="A3:A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workbookViewId="0">
      <selection activeCell="K17" sqref="K17"/>
    </sheetView>
  </sheetViews>
  <sheetFormatPr defaultColWidth="9.140625" defaultRowHeight="12.75" x14ac:dyDescent="0.2"/>
  <cols>
    <col min="1" max="1" width="70.7109375" style="11" customWidth="1"/>
    <col min="2" max="16384" width="9.140625" style="11"/>
  </cols>
  <sheetData>
    <row r="1" spans="1:17" x14ac:dyDescent="0.2">
      <c r="A1" s="1" t="s">
        <v>131</v>
      </c>
      <c r="B1" s="82" t="s">
        <v>219</v>
      </c>
      <c r="C1" s="29"/>
      <c r="D1" s="29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">
      <c r="A2" s="12"/>
    </row>
    <row r="3" spans="1:17" x14ac:dyDescent="0.2">
      <c r="A3" s="137" t="s">
        <v>217</v>
      </c>
      <c r="B3" s="124" t="s">
        <v>132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7" x14ac:dyDescent="0.2">
      <c r="A4" s="126"/>
      <c r="B4" s="17" t="s">
        <v>26</v>
      </c>
      <c r="C4" s="17" t="s">
        <v>27</v>
      </c>
      <c r="D4" s="17" t="s">
        <v>28</v>
      </c>
      <c r="E4" s="17" t="s">
        <v>29</v>
      </c>
      <c r="F4" s="17" t="s">
        <v>30</v>
      </c>
      <c r="G4" s="17" t="s">
        <v>31</v>
      </c>
      <c r="H4" s="17" t="s">
        <v>32</v>
      </c>
      <c r="I4" s="17" t="s">
        <v>33</v>
      </c>
      <c r="J4" s="23" t="s">
        <v>34</v>
      </c>
      <c r="K4" s="23" t="s">
        <v>35</v>
      </c>
      <c r="L4" s="17" t="s">
        <v>36</v>
      </c>
      <c r="M4" s="96" t="s">
        <v>37</v>
      </c>
      <c r="N4" s="96" t="s">
        <v>174</v>
      </c>
    </row>
    <row r="5" spans="1:17" ht="25.5" x14ac:dyDescent="0.2">
      <c r="A5" s="30" t="s">
        <v>201</v>
      </c>
      <c r="B5" s="31">
        <v>16</v>
      </c>
      <c r="C5" s="31">
        <v>16.100000000000001</v>
      </c>
      <c r="D5" s="31">
        <v>16.100000000000001</v>
      </c>
      <c r="E5" s="31">
        <v>16.100000000000001</v>
      </c>
      <c r="F5" s="31">
        <v>16.100000000000001</v>
      </c>
      <c r="G5" s="31">
        <v>16</v>
      </c>
      <c r="H5" s="31">
        <v>15.9</v>
      </c>
      <c r="I5" s="31">
        <v>15.9</v>
      </c>
      <c r="J5" s="31">
        <v>15.9</v>
      </c>
      <c r="K5" s="31">
        <v>16.100000000000001</v>
      </c>
      <c r="L5" s="27">
        <v>15.9</v>
      </c>
      <c r="M5" s="109">
        <v>15.9</v>
      </c>
      <c r="N5" s="110">
        <v>15.8</v>
      </c>
    </row>
    <row r="6" spans="1:17" ht="25.5" x14ac:dyDescent="0.2">
      <c r="A6" s="18" t="s">
        <v>133</v>
      </c>
      <c r="B6" s="31">
        <v>20.100000000000001</v>
      </c>
      <c r="C6" s="31">
        <v>20.2</v>
      </c>
      <c r="D6" s="31">
        <v>20</v>
      </c>
      <c r="E6" s="31">
        <v>20.100000000000001</v>
      </c>
      <c r="F6" s="31">
        <v>19.8</v>
      </c>
      <c r="G6" s="31">
        <v>20.3</v>
      </c>
      <c r="H6" s="31">
        <v>20.100000000000001</v>
      </c>
      <c r="I6" s="31">
        <v>20.100000000000001</v>
      </c>
      <c r="J6" s="31">
        <v>20.2</v>
      </c>
      <c r="K6" s="31">
        <v>20.100000000000001</v>
      </c>
      <c r="L6" s="27">
        <v>20.100000000000001</v>
      </c>
      <c r="M6" s="109">
        <v>20.100000000000001</v>
      </c>
      <c r="N6" s="110">
        <v>20.100000000000001</v>
      </c>
    </row>
    <row r="7" spans="1:17" ht="25.5" x14ac:dyDescent="0.2">
      <c r="A7" s="18" t="s">
        <v>134</v>
      </c>
      <c r="B7" s="31">
        <v>21.2</v>
      </c>
      <c r="C7" s="31">
        <v>21.3</v>
      </c>
      <c r="D7" s="31">
        <v>21.1</v>
      </c>
      <c r="E7" s="31">
        <v>21</v>
      </c>
      <c r="F7" s="31">
        <v>21.3</v>
      </c>
      <c r="G7" s="31">
        <v>21.5</v>
      </c>
      <c r="H7" s="31">
        <v>21.2</v>
      </c>
      <c r="I7" s="31">
        <v>21.1</v>
      </c>
      <c r="J7" s="31">
        <v>21.1</v>
      </c>
      <c r="K7" s="31">
        <v>20.7</v>
      </c>
      <c r="L7" s="27">
        <v>20.7</v>
      </c>
      <c r="M7" s="109">
        <v>20.7</v>
      </c>
      <c r="N7" s="110">
        <v>20.7</v>
      </c>
    </row>
    <row r="8" spans="1:17" ht="25.5" x14ac:dyDescent="0.2">
      <c r="A8" s="18" t="s">
        <v>135</v>
      </c>
      <c r="B8" s="31">
        <v>26.3</v>
      </c>
      <c r="C8" s="31">
        <v>26.4</v>
      </c>
      <c r="D8" s="31">
        <v>34</v>
      </c>
      <c r="E8" s="31">
        <v>26.7</v>
      </c>
      <c r="F8" s="31">
        <v>26.6</v>
      </c>
      <c r="G8" s="31">
        <v>26.7</v>
      </c>
      <c r="H8" s="31">
        <v>26.8</v>
      </c>
      <c r="I8" s="31">
        <v>26.9</v>
      </c>
      <c r="J8" s="31">
        <v>26.4</v>
      </c>
      <c r="K8" s="31">
        <v>27.3</v>
      </c>
      <c r="L8" s="27">
        <v>27.1</v>
      </c>
      <c r="M8" s="109">
        <v>27.1</v>
      </c>
      <c r="N8" s="110">
        <v>27.1</v>
      </c>
    </row>
    <row r="9" spans="1:17" ht="25.5" customHeight="1" x14ac:dyDescent="0.2">
      <c r="A9" s="88" t="s">
        <v>202</v>
      </c>
      <c r="B9" s="31">
        <v>10.3</v>
      </c>
      <c r="C9" s="31">
        <v>10.3</v>
      </c>
      <c r="D9" s="31">
        <v>17.100000000000001</v>
      </c>
      <c r="E9" s="31">
        <v>10.6</v>
      </c>
      <c r="F9" s="31">
        <v>10.6</v>
      </c>
      <c r="G9" s="31">
        <v>10.7</v>
      </c>
      <c r="H9" s="31">
        <v>11.1</v>
      </c>
      <c r="I9" s="31">
        <v>11.1</v>
      </c>
      <c r="J9" s="31">
        <v>10.7</v>
      </c>
      <c r="K9" s="31">
        <v>11.2</v>
      </c>
      <c r="L9" s="27">
        <v>11.2</v>
      </c>
      <c r="M9" s="109">
        <v>11.2</v>
      </c>
      <c r="N9" s="110">
        <v>11.4</v>
      </c>
    </row>
    <row r="10" spans="1:17" x14ac:dyDescent="0.2">
      <c r="A10" s="14"/>
    </row>
    <row r="11" spans="1:17" x14ac:dyDescent="0.2">
      <c r="A11" s="21" t="s">
        <v>136</v>
      </c>
    </row>
    <row r="12" spans="1:17" x14ac:dyDescent="0.2">
      <c r="A12" s="22" t="s">
        <v>137</v>
      </c>
    </row>
  </sheetData>
  <mergeCells count="2">
    <mergeCell ref="B3:L3"/>
    <mergeCell ref="A3:A4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zoomScale="98" zoomScaleNormal="98" workbookViewId="0"/>
  </sheetViews>
  <sheetFormatPr defaultColWidth="9.140625" defaultRowHeight="12.75" x14ac:dyDescent="0.2"/>
  <cols>
    <col min="1" max="1" width="70.7109375" style="11" customWidth="1"/>
    <col min="2" max="16384" width="9.140625" style="11"/>
  </cols>
  <sheetData>
    <row r="1" spans="1:16" x14ac:dyDescent="0.2">
      <c r="A1" s="1" t="s">
        <v>138</v>
      </c>
      <c r="B1" s="91" t="s">
        <v>216</v>
      </c>
      <c r="C1" s="13"/>
      <c r="D1" s="13"/>
      <c r="E1" s="13"/>
      <c r="F1" s="13"/>
      <c r="G1" s="25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"/>
      <c r="B2" s="12"/>
    </row>
    <row r="3" spans="1:16" x14ac:dyDescent="0.2">
      <c r="A3" s="137" t="s">
        <v>218</v>
      </c>
      <c r="B3" s="138" t="s">
        <v>139</v>
      </c>
      <c r="C3" s="138"/>
      <c r="D3" s="138"/>
      <c r="E3" s="138"/>
      <c r="F3" s="138"/>
      <c r="G3" s="138"/>
      <c r="H3" s="138"/>
      <c r="I3" s="138"/>
      <c r="J3" s="138"/>
      <c r="K3" s="138"/>
    </row>
    <row r="4" spans="1:16" x14ac:dyDescent="0.2">
      <c r="A4" s="126"/>
      <c r="B4" s="24" t="s">
        <v>26</v>
      </c>
      <c r="C4" s="24" t="s">
        <v>27</v>
      </c>
      <c r="D4" s="24" t="s">
        <v>28</v>
      </c>
      <c r="E4" s="24" t="s">
        <v>29</v>
      </c>
      <c r="F4" s="24" t="s">
        <v>30</v>
      </c>
      <c r="G4" s="24" t="s">
        <v>31</v>
      </c>
      <c r="H4" s="24" t="s">
        <v>32</v>
      </c>
      <c r="I4" s="24" t="s">
        <v>33</v>
      </c>
      <c r="J4" s="28" t="s">
        <v>34</v>
      </c>
      <c r="K4" s="28" t="s">
        <v>35</v>
      </c>
      <c r="L4" s="24" t="s">
        <v>36</v>
      </c>
      <c r="M4" s="24" t="s">
        <v>37</v>
      </c>
      <c r="N4" s="96" t="s">
        <v>174</v>
      </c>
    </row>
    <row r="5" spans="1:16" ht="25.5" x14ac:dyDescent="0.2">
      <c r="A5" s="88" t="s">
        <v>203</v>
      </c>
      <c r="B5" s="145">
        <v>16.3</v>
      </c>
      <c r="C5" s="145">
        <v>16.3</v>
      </c>
      <c r="D5" s="145">
        <v>16.7</v>
      </c>
      <c r="E5" s="145">
        <v>14.9</v>
      </c>
      <c r="F5" s="145">
        <v>16.2</v>
      </c>
      <c r="G5" s="146">
        <v>16</v>
      </c>
      <c r="H5" s="145">
        <v>16.3</v>
      </c>
      <c r="I5" s="145">
        <v>16</v>
      </c>
      <c r="J5" s="145">
        <v>15.9</v>
      </c>
      <c r="K5" s="145">
        <v>16</v>
      </c>
      <c r="L5" s="145">
        <v>15.7</v>
      </c>
      <c r="M5" s="147">
        <v>15.8</v>
      </c>
      <c r="N5" s="148">
        <v>15.6</v>
      </c>
    </row>
    <row r="6" spans="1:16" ht="25.5" x14ac:dyDescent="0.2">
      <c r="A6" s="18" t="s">
        <v>140</v>
      </c>
      <c r="B6" s="145">
        <v>16.399999999999999</v>
      </c>
      <c r="C6" s="145">
        <v>16.5</v>
      </c>
      <c r="D6" s="145">
        <v>16.2</v>
      </c>
      <c r="E6" s="145">
        <v>16.5</v>
      </c>
      <c r="F6" s="145">
        <v>16.3</v>
      </c>
      <c r="G6" s="146">
        <v>16.2</v>
      </c>
      <c r="H6" s="145">
        <v>16.399999999999999</v>
      </c>
      <c r="I6" s="145">
        <v>16.2</v>
      </c>
      <c r="J6" s="145">
        <v>16.100000000000001</v>
      </c>
      <c r="K6" s="145">
        <v>16.100000000000001</v>
      </c>
      <c r="L6" s="145">
        <v>16.100000000000001</v>
      </c>
      <c r="M6" s="147">
        <v>16.100000000000001</v>
      </c>
      <c r="N6" s="148">
        <v>16</v>
      </c>
    </row>
    <row r="7" spans="1:16" ht="25.5" x14ac:dyDescent="0.2">
      <c r="A7" s="18" t="s">
        <v>141</v>
      </c>
      <c r="B7" s="145">
        <v>22.1</v>
      </c>
      <c r="C7" s="145">
        <v>22</v>
      </c>
      <c r="D7" s="145">
        <v>21.4</v>
      </c>
      <c r="E7" s="145">
        <v>19.2</v>
      </c>
      <c r="F7" s="145">
        <v>22.2</v>
      </c>
      <c r="G7" s="146">
        <v>21.4</v>
      </c>
      <c r="H7" s="145">
        <v>22.3</v>
      </c>
      <c r="I7" s="145">
        <v>22</v>
      </c>
      <c r="J7" s="145">
        <v>21.7</v>
      </c>
      <c r="K7" s="145">
        <v>22.8</v>
      </c>
      <c r="L7" s="145">
        <v>23.2</v>
      </c>
      <c r="M7" s="147">
        <v>23.2</v>
      </c>
      <c r="N7" s="148">
        <v>23.2</v>
      </c>
    </row>
    <row r="8" spans="1:16" ht="25.5" customHeight="1" x14ac:dyDescent="0.2">
      <c r="A8" s="89" t="s">
        <v>204</v>
      </c>
      <c r="B8" s="145">
        <v>5.8</v>
      </c>
      <c r="C8" s="145">
        <v>5.7</v>
      </c>
      <c r="D8" s="145">
        <v>4.7</v>
      </c>
      <c r="E8" s="145">
        <v>4.3</v>
      </c>
      <c r="F8" s="145">
        <v>5.9</v>
      </c>
      <c r="G8" s="146">
        <v>5.4</v>
      </c>
      <c r="H8" s="145">
        <v>6.3</v>
      </c>
      <c r="I8" s="145">
        <v>6.4</v>
      </c>
      <c r="J8" s="145">
        <v>6.5</v>
      </c>
      <c r="K8" s="145">
        <v>7.3</v>
      </c>
      <c r="L8" s="145">
        <v>7.5</v>
      </c>
      <c r="M8" s="147">
        <v>7.4</v>
      </c>
      <c r="N8" s="148">
        <v>8.4</v>
      </c>
    </row>
    <row r="9" spans="1:16" x14ac:dyDescent="0.2">
      <c r="A9" s="14"/>
    </row>
    <row r="10" spans="1:16" x14ac:dyDescent="0.2">
      <c r="A10" s="21" t="s">
        <v>142</v>
      </c>
      <c r="B10" s="14"/>
    </row>
    <row r="11" spans="1:16" x14ac:dyDescent="0.2">
      <c r="A11" s="22" t="s">
        <v>137</v>
      </c>
      <c r="B11" s="14"/>
    </row>
  </sheetData>
  <mergeCells count="2">
    <mergeCell ref="B3:K3"/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2"/>
  <sheetViews>
    <sheetView workbookViewId="0"/>
  </sheetViews>
  <sheetFormatPr defaultColWidth="9.140625" defaultRowHeight="12.75" x14ac:dyDescent="0.2"/>
  <cols>
    <col min="1" max="1" width="45.7109375" style="11" customWidth="1"/>
    <col min="2" max="16384" width="9.140625" style="11"/>
  </cols>
  <sheetData>
    <row r="1" spans="1:23" x14ac:dyDescent="0.2">
      <c r="A1" s="1" t="s">
        <v>143</v>
      </c>
      <c r="B1" s="91" t="s">
        <v>206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">
      <c r="A2" s="1"/>
      <c r="B2" s="86" t="s">
        <v>207</v>
      </c>
    </row>
    <row r="3" spans="1:23" x14ac:dyDescent="0.2">
      <c r="A3" s="1"/>
      <c r="B3" s="12"/>
    </row>
    <row r="4" spans="1:23" x14ac:dyDescent="0.2">
      <c r="A4" s="15"/>
      <c r="B4" s="139" t="s">
        <v>139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1:23" x14ac:dyDescent="0.2">
      <c r="B5" s="17" t="s">
        <v>26</v>
      </c>
      <c r="C5" s="17" t="s">
        <v>27</v>
      </c>
      <c r="D5" s="17" t="s">
        <v>28</v>
      </c>
      <c r="E5" s="17" t="s">
        <v>29</v>
      </c>
      <c r="F5" s="17" t="s">
        <v>30</v>
      </c>
      <c r="G5" s="17" t="s">
        <v>31</v>
      </c>
      <c r="H5" s="17" t="s">
        <v>32</v>
      </c>
      <c r="I5" s="17" t="s">
        <v>33</v>
      </c>
      <c r="J5" s="23" t="s">
        <v>34</v>
      </c>
      <c r="K5" s="23" t="s">
        <v>35</v>
      </c>
      <c r="L5" s="17" t="s">
        <v>36</v>
      </c>
      <c r="M5" s="24" t="s">
        <v>37</v>
      </c>
      <c r="N5" s="96" t="s">
        <v>174</v>
      </c>
    </row>
    <row r="6" spans="1:23" ht="25.5" x14ac:dyDescent="0.2">
      <c r="A6" s="88" t="s">
        <v>208</v>
      </c>
      <c r="B6" s="19">
        <v>0.59699999999999998</v>
      </c>
      <c r="C6" s="19">
        <v>0.56100000000000005</v>
      </c>
      <c r="D6" s="19">
        <v>0.57899999999999996</v>
      </c>
      <c r="E6" s="19">
        <v>0.47499999999999998</v>
      </c>
      <c r="F6" s="19">
        <v>0.57799999999999996</v>
      </c>
      <c r="G6" s="20">
        <v>0.55700000000000005</v>
      </c>
      <c r="H6" s="19">
        <v>0.54500000000000004</v>
      </c>
      <c r="I6" s="19">
        <v>0.53100000000000003</v>
      </c>
      <c r="J6" s="19">
        <v>0.38300000000000001</v>
      </c>
      <c r="K6" s="19">
        <v>0.372</v>
      </c>
      <c r="L6" s="19">
        <v>0.34599999999999997</v>
      </c>
      <c r="M6" s="111">
        <v>0.371</v>
      </c>
      <c r="N6" s="112">
        <v>0.34599999999999997</v>
      </c>
    </row>
    <row r="7" spans="1:23" ht="25.5" x14ac:dyDescent="0.2">
      <c r="A7" s="88" t="s">
        <v>209</v>
      </c>
      <c r="B7" s="19">
        <v>2.7E-2</v>
      </c>
      <c r="C7" s="19">
        <v>2.1999999999999999E-2</v>
      </c>
      <c r="D7" s="19">
        <v>1.7999999999999999E-2</v>
      </c>
      <c r="E7" s="19">
        <v>2.1000000000000001E-2</v>
      </c>
      <c r="F7" s="19">
        <v>2.3E-2</v>
      </c>
      <c r="G7" s="20">
        <v>0.02</v>
      </c>
      <c r="H7" s="19">
        <v>1.9E-2</v>
      </c>
      <c r="I7" s="19">
        <v>2.1999999999999999E-2</v>
      </c>
      <c r="J7" s="19">
        <v>2.4E-2</v>
      </c>
      <c r="K7" s="19">
        <v>2.9000000000000001E-2</v>
      </c>
      <c r="L7" s="19">
        <v>2.4E-2</v>
      </c>
      <c r="M7" s="111">
        <v>2.7E-2</v>
      </c>
      <c r="N7" s="112">
        <v>2.9000000000000001E-2</v>
      </c>
    </row>
    <row r="8" spans="1:23" x14ac:dyDescent="0.2">
      <c r="A8" s="14"/>
    </row>
    <row r="9" spans="1:23" x14ac:dyDescent="0.2">
      <c r="A9" s="14"/>
    </row>
    <row r="10" spans="1:23" x14ac:dyDescent="0.2">
      <c r="A10" s="21" t="s">
        <v>136</v>
      </c>
    </row>
    <row r="11" spans="1:23" x14ac:dyDescent="0.2">
      <c r="A11" s="22" t="s">
        <v>137</v>
      </c>
      <c r="B11" s="14"/>
      <c r="D11" s="14"/>
    </row>
    <row r="12" spans="1:23" x14ac:dyDescent="0.2">
      <c r="B12" s="14"/>
      <c r="D12" s="14"/>
    </row>
  </sheetData>
  <mergeCells count="1">
    <mergeCell ref="B4:K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cp:lastPrinted>2021-10-27T13:12:00Z</cp:lastPrinted>
  <dcterms:created xsi:type="dcterms:W3CDTF">2018-05-01T18:49:00Z</dcterms:created>
  <dcterms:modified xsi:type="dcterms:W3CDTF">2025-07-30T12:33:00Z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3A0A3238F2B14959AB54807EDE0FF94D_13</vt:lpwstr>
  </property>
</Properties>
</file>