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9078BCC4-71E7-4F54-9BA5-EED0D7138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ica 2" sheetId="9" r:id="rId1"/>
    <sheet name="Tablica 3" sheetId="13" r:id="rId2"/>
    <sheet name="Tablica 4" sheetId="4" r:id="rId3"/>
    <sheet name="Tablica 5.1" sheetId="16" r:id="rId4"/>
    <sheet name="Tablica 5.2" sheetId="17" r:id="rId5"/>
    <sheet name="Tablica 6" sheetId="20" r:id="rId6"/>
    <sheet name="opća_obiteljska_65+" sheetId="24" r:id="rId7"/>
    <sheet name="Stanovništvo - DZS" sheetId="25" r:id="rId8"/>
  </sheets>
  <definedNames>
    <definedName name="_xlnm._FilterDatabase" localSheetId="1" hidden="1">'Tablica 3'!$C$1:$C$94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9" l="1"/>
  <c r="L10" i="9"/>
  <c r="J10" i="9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30" i="24"/>
  <c r="C25" i="24" l="1"/>
  <c r="C3" i="24" l="1"/>
  <c r="C12" i="24"/>
  <c r="C15" i="24"/>
  <c r="C5" i="24"/>
  <c r="C19" i="24"/>
  <c r="C6" i="24"/>
  <c r="C10" i="24"/>
  <c r="C23" i="24"/>
  <c r="C16" i="24"/>
  <c r="C2" i="24"/>
  <c r="C17" i="24"/>
  <c r="C9" i="24"/>
  <c r="C13" i="24"/>
  <c r="C11" i="24"/>
  <c r="C14" i="24"/>
  <c r="C4" i="24"/>
  <c r="C18" i="24"/>
  <c r="C7" i="24"/>
  <c r="C8" i="24"/>
  <c r="C20" i="24"/>
  <c r="C21" i="24"/>
  <c r="C22" i="24"/>
  <c r="C24" i="24"/>
</calcChain>
</file>

<file path=xl/sharedStrings.xml><?xml version="1.0" encoding="utf-8"?>
<sst xmlns="http://schemas.openxmlformats.org/spreadsheetml/2006/main" count="707" uniqueCount="266">
  <si>
    <t>A41</t>
  </si>
  <si>
    <t>C18</t>
  </si>
  <si>
    <t>C34</t>
  </si>
  <si>
    <t>C50</t>
  </si>
  <si>
    <t>C67</t>
  </si>
  <si>
    <t>I63</t>
  </si>
  <si>
    <t>I21</t>
  </si>
  <si>
    <t>I20</t>
  </si>
  <si>
    <t>I25</t>
  </si>
  <si>
    <t>I48</t>
  </si>
  <si>
    <t>J18</t>
  </si>
  <si>
    <t>K80</t>
  </si>
  <si>
    <t>K40</t>
  </si>
  <si>
    <t>M16</t>
  </si>
  <si>
    <t>M17</t>
  </si>
  <si>
    <t>S72</t>
  </si>
  <si>
    <t>65-74</t>
  </si>
  <si>
    <t>75-84</t>
  </si>
  <si>
    <t>85+</t>
  </si>
  <si>
    <t>65+</t>
  </si>
  <si>
    <t>D I J A G N O Z A</t>
  </si>
  <si>
    <t>65 - 74</t>
  </si>
  <si>
    <t>75 - 84</t>
  </si>
  <si>
    <t>85 i više</t>
  </si>
  <si>
    <t>65 i više</t>
  </si>
  <si>
    <t>ICD 10 Code</t>
  </si>
  <si>
    <t>Diagnosis</t>
  </si>
  <si>
    <t>65-74 yr</t>
  </si>
  <si>
    <t>75-84 yr</t>
  </si>
  <si>
    <t>85 yr and above</t>
  </si>
  <si>
    <t>65 yr and above</t>
  </si>
  <si>
    <t>Cerebralni infarkt</t>
  </si>
  <si>
    <t>Prijelom bedrene kosti (femura)</t>
  </si>
  <si>
    <t>Pneumonija, nespecificiranog uzročnika</t>
  </si>
  <si>
    <t>Dobna skupina </t>
  </si>
  <si>
    <t xml:space="preserve">Izvor podataka: </t>
  </si>
  <si>
    <t>Bolesničko-statistički obrazac</t>
  </si>
  <si>
    <t xml:space="preserve">Source of information: </t>
  </si>
  <si>
    <t>Case Statistical Card</t>
  </si>
  <si>
    <t>I</t>
  </si>
  <si>
    <t>Žene - female</t>
  </si>
  <si>
    <t>II</t>
  </si>
  <si>
    <t>III</t>
  </si>
  <si>
    <t>Muški- male</t>
  </si>
  <si>
    <t>IV</t>
  </si>
  <si>
    <t>V</t>
  </si>
  <si>
    <t>VI</t>
  </si>
  <si>
    <t>VII</t>
  </si>
  <si>
    <t>VIII</t>
  </si>
  <si>
    <t>IX</t>
  </si>
  <si>
    <t>Bolesti cirkulacijskog sustava</t>
  </si>
  <si>
    <t>X</t>
  </si>
  <si>
    <t>XI</t>
  </si>
  <si>
    <t>XII</t>
  </si>
  <si>
    <t>XIII</t>
  </si>
  <si>
    <t>Bolesti mišićno-koštanog sustava i vezivnog tkiva</t>
  </si>
  <si>
    <t>XIV</t>
  </si>
  <si>
    <t>Bolesti sustava mokraćnih i spolnih organa</t>
  </si>
  <si>
    <t>XVII</t>
  </si>
  <si>
    <t>XVIII</t>
  </si>
  <si>
    <t>XIX</t>
  </si>
  <si>
    <t>XXI</t>
  </si>
  <si>
    <t xml:space="preserve">Stanovništvo: </t>
  </si>
  <si>
    <t>Ukupno-Total</t>
  </si>
  <si>
    <t>Dobna skupina - Age group</t>
  </si>
  <si>
    <t>I50</t>
  </si>
  <si>
    <t>I70</t>
  </si>
  <si>
    <t>Z51</t>
  </si>
  <si>
    <t>Izvor podataka: Bolesničko-statistički obrazac</t>
  </si>
  <si>
    <t>Source of information: Case Statistical Card</t>
  </si>
  <si>
    <t>M</t>
  </si>
  <si>
    <t>Ž</t>
  </si>
  <si>
    <t>U</t>
  </si>
  <si>
    <t>Ukupno</t>
  </si>
  <si>
    <t>M96</t>
  </si>
  <si>
    <t>Z96</t>
  </si>
  <si>
    <t>Poremećaji mišićno-koštanog sustava koji se pojavljuju nakon određenih postupaka, nesvrstani drugamo</t>
  </si>
  <si>
    <t>Prisutnost drugih funkcionalnih usadaka (implantata)</t>
  </si>
  <si>
    <t xml:space="preserve">ukupno 65+ </t>
  </si>
  <si>
    <t>XXII</t>
  </si>
  <si>
    <t>J96</t>
  </si>
  <si>
    <t>C20</t>
  </si>
  <si>
    <t>ukupno za opću</t>
  </si>
  <si>
    <t>hosp.</t>
  </si>
  <si>
    <t>Žene</t>
  </si>
  <si>
    <t>Muškarci</t>
  </si>
  <si>
    <t>Županija</t>
  </si>
  <si>
    <t>Starost</t>
  </si>
  <si>
    <t xml:space="preserve">Ukupno
</t>
  </si>
  <si>
    <t>Republika Hrvatska</t>
  </si>
  <si>
    <t xml:space="preserve">Novotvorine </t>
  </si>
  <si>
    <t>M54</t>
  </si>
  <si>
    <t>Tablica 4.</t>
  </si>
  <si>
    <t>Table 4</t>
  </si>
  <si>
    <r>
      <t xml:space="preserve">Skupina dijagnoza u MKB-10 / </t>
    </r>
    <r>
      <rPr>
        <b/>
        <i/>
        <sz val="10"/>
        <color rgb="FF000000"/>
        <rFont val="Calibri"/>
        <family val="2"/>
        <charset val="238"/>
      </rPr>
      <t>ICD-10 diagnosis codes</t>
    </r>
  </si>
  <si>
    <r>
      <t xml:space="preserve">Broj osoba po dobnim skupinama / </t>
    </r>
    <r>
      <rPr>
        <b/>
        <i/>
        <sz val="10"/>
        <color rgb="FF000000"/>
        <rFont val="Calibri"/>
        <family val="2"/>
        <charset val="238"/>
        <scheme val="minor"/>
      </rPr>
      <t>Number of patients  by age group</t>
    </r>
  </si>
  <si>
    <t>0-6</t>
  </si>
  <si>
    <t>7-18</t>
  </si>
  <si>
    <t>19-64</t>
  </si>
  <si>
    <r>
      <t xml:space="preserve">Zarazne i parazitarne bolesti - </t>
    </r>
    <r>
      <rPr>
        <i/>
        <sz val="10"/>
        <rFont val="Calibri"/>
        <family val="2"/>
        <charset val="238"/>
      </rPr>
      <t>Certain infectious and parasitic diseases</t>
    </r>
  </si>
  <si>
    <t>A00-B99</t>
  </si>
  <si>
    <r>
      <t xml:space="preserve">Novotvorine - </t>
    </r>
    <r>
      <rPr>
        <i/>
        <sz val="10"/>
        <rFont val="Calibri"/>
        <family val="2"/>
        <charset val="238"/>
      </rPr>
      <t>Neoplasms</t>
    </r>
  </si>
  <si>
    <t>C00-D48</t>
  </si>
  <si>
    <r>
      <t xml:space="preserve">Bolesti krvi i krvotvornog  sustava, te određene bolesti imunosnog sustava - </t>
    </r>
    <r>
      <rPr>
        <i/>
        <sz val="10"/>
        <rFont val="Calibri"/>
        <family val="2"/>
        <charset val="238"/>
      </rPr>
      <t>Diseases of the blood and blood-forming organs and certain disorders involving the immune mechanism</t>
    </r>
  </si>
  <si>
    <t>D50-D89</t>
  </si>
  <si>
    <r>
      <t xml:space="preserve">Endokrine bolesti, bolesti prehrane i bolesti metabolizma - </t>
    </r>
    <r>
      <rPr>
        <i/>
        <sz val="10"/>
        <rFont val="Calibri"/>
        <family val="2"/>
        <charset val="238"/>
      </rPr>
      <t>Endocrine, nutritional and metabolic diseases</t>
    </r>
  </si>
  <si>
    <t>E00 -E90</t>
  </si>
  <si>
    <r>
      <t xml:space="preserve">Mentalni poremećaji i poremećaji ponašanja - </t>
    </r>
    <r>
      <rPr>
        <i/>
        <sz val="10"/>
        <rFont val="Calibri"/>
        <family val="2"/>
        <charset val="238"/>
      </rPr>
      <t>Mental and behavioural disorders  </t>
    </r>
  </si>
  <si>
    <t>F00-F99</t>
  </si>
  <si>
    <r>
      <t xml:space="preserve">Bolesti živčanog sustava - </t>
    </r>
    <r>
      <rPr>
        <i/>
        <sz val="10"/>
        <rFont val="Calibri"/>
        <family val="2"/>
        <charset val="238"/>
      </rPr>
      <t>Diseases of the nervous system</t>
    </r>
  </si>
  <si>
    <t>G00 - G99</t>
  </si>
  <si>
    <r>
      <t xml:space="preserve">Bolesti oka i adneksa - </t>
    </r>
    <r>
      <rPr>
        <i/>
        <sz val="10"/>
        <rFont val="Calibri"/>
        <family val="2"/>
        <charset val="238"/>
      </rPr>
      <t>Diseases of the eye and adnexa</t>
    </r>
  </si>
  <si>
    <t>H00 - H59</t>
  </si>
  <si>
    <r>
      <t>Bolesti uha i mastoidnih procesa -</t>
    </r>
    <r>
      <rPr>
        <i/>
        <sz val="10"/>
        <rFont val="Calibri"/>
        <family val="2"/>
        <charset val="238"/>
      </rPr>
      <t xml:space="preserve"> Diseases of the ear and mastoid process</t>
    </r>
  </si>
  <si>
    <t>H60- H95</t>
  </si>
  <si>
    <r>
      <t xml:space="preserve">Bolesti cirkulacijskog (krvožilnog) sustava - </t>
    </r>
    <r>
      <rPr>
        <i/>
        <sz val="10"/>
        <rFont val="Calibri"/>
        <family val="2"/>
        <charset val="238"/>
      </rPr>
      <t>Diseases of the circulatory system</t>
    </r>
  </si>
  <si>
    <t>I00- I99</t>
  </si>
  <si>
    <r>
      <t>Bolesti dišnog (respiracijskog) sustava -</t>
    </r>
    <r>
      <rPr>
        <i/>
        <sz val="10"/>
        <rFont val="Calibri"/>
        <family val="2"/>
        <charset val="238"/>
      </rPr>
      <t xml:space="preserve"> Diseases of the respiratory system</t>
    </r>
  </si>
  <si>
    <t>J00-J99</t>
  </si>
  <si>
    <r>
      <t xml:space="preserve">Bolesti probavnog sustava - </t>
    </r>
    <r>
      <rPr>
        <i/>
        <sz val="10"/>
        <rFont val="Calibri"/>
        <family val="2"/>
        <charset val="238"/>
      </rPr>
      <t>Diseases of the digestive system</t>
    </r>
  </si>
  <si>
    <t>K00- K93</t>
  </si>
  <si>
    <r>
      <t xml:space="preserve">Bolesti kože i potkožnog tkiva - </t>
    </r>
    <r>
      <rPr>
        <i/>
        <sz val="10"/>
        <rFont val="Calibri"/>
        <family val="2"/>
        <charset val="238"/>
      </rPr>
      <t>Diseases of the skin and subcutaneous tissue</t>
    </r>
  </si>
  <si>
    <t>L00- L99</t>
  </si>
  <si>
    <r>
      <t xml:space="preserve">Bolesti mišićno-koštanog sustava i vezivnog tkiva - </t>
    </r>
    <r>
      <rPr>
        <i/>
        <sz val="10"/>
        <rFont val="Calibri"/>
        <family val="2"/>
        <charset val="238"/>
      </rPr>
      <t>Diseases of the musculoskeletal system and connective tissue</t>
    </r>
  </si>
  <si>
    <t>M00-M99</t>
  </si>
  <si>
    <r>
      <t xml:space="preserve">Bolesti genitalno-urinarnog sustava - </t>
    </r>
    <r>
      <rPr>
        <i/>
        <sz val="10"/>
        <rFont val="Calibri"/>
        <family val="2"/>
        <charset val="238"/>
      </rPr>
      <t>Diseases of the genitourinary system</t>
    </r>
  </si>
  <si>
    <t>N00 -N99</t>
  </si>
  <si>
    <r>
      <t xml:space="preserve">Trudnoća i porođaj - </t>
    </r>
    <r>
      <rPr>
        <i/>
        <sz val="10"/>
        <rFont val="Calibri"/>
        <family val="2"/>
        <charset val="238"/>
      </rPr>
      <t>Pregnancy, childbirth and the puerperium</t>
    </r>
  </si>
  <si>
    <t>O00 -O99</t>
  </si>
  <si>
    <r>
      <t xml:space="preserve">Određena stanja porođajnog perioda (5 mj. prije i 1 mj. poslije) - </t>
    </r>
    <r>
      <rPr>
        <i/>
        <sz val="10"/>
        <rFont val="Calibri"/>
        <family val="2"/>
        <charset val="238"/>
      </rPr>
      <t>Certain conditions originating in the perinatal period</t>
    </r>
  </si>
  <si>
    <t>P00-P96</t>
  </si>
  <si>
    <r>
      <t xml:space="preserve">Prirođene malformacije, deformacije i kromosomske abnormalnosti - </t>
    </r>
    <r>
      <rPr>
        <i/>
        <sz val="10"/>
        <rFont val="Calibri"/>
        <family val="2"/>
        <charset val="238"/>
      </rPr>
      <t>Congenital malformations, deformations and chromosomal abnormalities</t>
    </r>
  </si>
  <si>
    <t>Q00- Q99</t>
  </si>
  <si>
    <r>
      <t xml:space="preserve">Simptomi, znakovi i abnormalni klinički i laboratorijski nalazi, neklasificirani drugdje - </t>
    </r>
    <r>
      <rPr>
        <i/>
        <sz val="10"/>
        <rFont val="Calibri"/>
        <family val="2"/>
        <charset val="238"/>
      </rPr>
      <t>Symptoms, signs and abnormal clinical and laboratory findings, not elsewhere classified</t>
    </r>
  </si>
  <si>
    <t>R00- R99</t>
  </si>
  <si>
    <r>
      <t>Ozljede, trovanja i određene druge posljedice s vanjskim uzrokom -</t>
    </r>
    <r>
      <rPr>
        <i/>
        <sz val="10"/>
        <rFont val="Calibri"/>
        <family val="2"/>
        <charset val="238"/>
      </rPr>
      <t xml:space="preserve"> Injury, poisoning and certain other consequences of external causes</t>
    </r>
  </si>
  <si>
    <t>S00-T98</t>
  </si>
  <si>
    <r>
      <t xml:space="preserve">Kodovi za posebne svrhe - </t>
    </r>
    <r>
      <rPr>
        <i/>
        <sz val="10"/>
        <rFont val="Calibri"/>
        <family val="2"/>
        <charset val="238"/>
      </rPr>
      <t>Codes for special purposes</t>
    </r>
  </si>
  <si>
    <t>U00-U99</t>
  </si>
  <si>
    <r>
      <t xml:space="preserve">Vanjski uzroci pobola i smrtnosti - </t>
    </r>
    <r>
      <rPr>
        <i/>
        <sz val="10"/>
        <rFont val="Calibri"/>
        <family val="2"/>
        <charset val="238"/>
      </rPr>
      <t>External causes of morbidity and mortality</t>
    </r>
  </si>
  <si>
    <t>V01-Y98</t>
  </si>
  <si>
    <r>
      <t xml:space="preserve">Čimbenici s utjecajem na zdravstveni status i kontakt sa zdravstvenim ustanovama - </t>
    </r>
    <r>
      <rPr>
        <i/>
        <sz val="10"/>
        <rFont val="Calibri"/>
        <family val="2"/>
        <charset val="238"/>
      </rPr>
      <t>Factors influencing health status and contact with health services</t>
    </r>
  </si>
  <si>
    <t>Z00-Z99</t>
  </si>
  <si>
    <t>Stanovništvo: Državni zavod za statistiku, Procjena stanovništva Republike Hrvatske krajem godine u 2023., objavljeno 06.09.024. (ukupno 3.861.967)</t>
  </si>
  <si>
    <t>N39</t>
  </si>
  <si>
    <t xml:space="preserve">Bolesti oka i adneksa </t>
  </si>
  <si>
    <r>
      <t xml:space="preserve">Tablica – </t>
    </r>
    <r>
      <rPr>
        <i/>
        <sz val="9"/>
        <color theme="1"/>
        <rFont val="Calibri"/>
        <family val="2"/>
        <charset val="238"/>
        <scheme val="minor"/>
      </rPr>
      <t xml:space="preserve">Table  </t>
    </r>
    <r>
      <rPr>
        <b/>
        <i/>
        <sz val="9"/>
        <color theme="1"/>
        <rFont val="Calibri"/>
        <family val="2"/>
        <charset val="238"/>
        <scheme val="minor"/>
      </rPr>
      <t>2</t>
    </r>
    <r>
      <rPr>
        <i/>
        <sz val="9"/>
        <color theme="1"/>
        <rFont val="Calibri"/>
        <family val="2"/>
        <charset val="238"/>
        <scheme val="minor"/>
      </rPr>
      <t xml:space="preserve">. </t>
    </r>
  </si>
  <si>
    <r>
      <t xml:space="preserve">Ukupno - </t>
    </r>
    <r>
      <rPr>
        <i/>
        <sz val="8"/>
        <color rgb="FF000000"/>
        <rFont val="Calibri"/>
        <family val="2"/>
        <charset val="238"/>
        <scheme val="minor"/>
      </rPr>
      <t>Total</t>
    </r>
  </si>
  <si>
    <r>
      <t xml:space="preserve">Muškarci - </t>
    </r>
    <r>
      <rPr>
        <i/>
        <sz val="8"/>
        <color rgb="FF000000"/>
        <rFont val="Calibri"/>
        <family val="2"/>
        <charset val="238"/>
        <scheme val="minor"/>
      </rPr>
      <t>Male</t>
    </r>
  </si>
  <si>
    <r>
      <t xml:space="preserve">Žene - </t>
    </r>
    <r>
      <rPr>
        <i/>
        <sz val="8"/>
        <color rgb="FF000000"/>
        <rFont val="Calibri"/>
        <family val="2"/>
        <charset val="238"/>
        <scheme val="minor"/>
      </rPr>
      <t>Female</t>
    </r>
  </si>
  <si>
    <r>
      <t xml:space="preserve">Broj hospitalizacija
</t>
    </r>
    <r>
      <rPr>
        <i/>
        <sz val="8"/>
        <color rgb="FF000000"/>
        <rFont val="Calibri"/>
        <family val="2"/>
        <charset val="238"/>
        <scheme val="minor"/>
      </rPr>
      <t>No. of hospitalisations</t>
    </r>
  </si>
  <si>
    <r>
      <t>Broj dana bolničkog liječenja</t>
    </r>
    <r>
      <rPr>
        <sz val="8"/>
        <color rgb="FF000000"/>
        <rFont val="Calibri"/>
        <family val="2"/>
        <charset val="238"/>
        <scheme val="minor"/>
      </rPr>
      <t xml:space="preserve"> 
</t>
    </r>
    <r>
      <rPr>
        <i/>
        <sz val="8"/>
        <color rgb="FF000000"/>
        <rFont val="Calibri"/>
        <family val="2"/>
        <charset val="238"/>
        <scheme val="minor"/>
      </rPr>
      <t>No. of bed days</t>
    </r>
  </si>
  <si>
    <r>
      <t xml:space="preserve">Prosječna dužina liječenja
</t>
    </r>
    <r>
      <rPr>
        <i/>
        <sz val="8"/>
        <color rgb="FF000000"/>
        <rFont val="Calibri"/>
        <family val="2"/>
        <charset val="238"/>
        <scheme val="minor"/>
      </rPr>
      <t xml:space="preserve">Average length of treatment </t>
    </r>
  </si>
  <si>
    <t>Age group</t>
  </si>
  <si>
    <r>
      <t xml:space="preserve">Tablica - </t>
    </r>
    <r>
      <rPr>
        <i/>
        <sz val="9"/>
        <rFont val="Calibri"/>
        <family val="2"/>
        <charset val="238"/>
        <scheme val="minor"/>
      </rPr>
      <t>Table</t>
    </r>
    <r>
      <rPr>
        <b/>
        <sz val="9"/>
        <rFont val="Calibri"/>
        <family val="2"/>
        <charset val="238"/>
        <scheme val="minor"/>
      </rPr>
      <t xml:space="preserve"> 3. </t>
    </r>
  </si>
  <si>
    <t>ŠIFRA MKB-X</t>
  </si>
  <si>
    <t>DIJAGNOZA</t>
  </si>
  <si>
    <t>stopa na 1.000 stanovnika</t>
  </si>
  <si>
    <r>
      <t>Dobna skupina -</t>
    </r>
    <r>
      <rPr>
        <i/>
        <sz val="8"/>
        <rFont val="Calibri"/>
        <family val="2"/>
        <charset val="238"/>
        <scheme val="minor"/>
      </rPr>
      <t xml:space="preserve"> Age group</t>
    </r>
  </si>
  <si>
    <t>75 - 84 yrs</t>
  </si>
  <si>
    <t>85 yrs and above</t>
  </si>
  <si>
    <t>65 yrs and above</t>
  </si>
  <si>
    <t>Rate per 1.000 population</t>
  </si>
  <si>
    <r>
      <t xml:space="preserve">Muški - </t>
    </r>
    <r>
      <rPr>
        <i/>
        <sz val="8"/>
        <rFont val="Calibri"/>
        <family val="2"/>
        <charset val="238"/>
        <scheme val="minor"/>
      </rPr>
      <t>male</t>
    </r>
  </si>
  <si>
    <r>
      <t xml:space="preserve">Žene - </t>
    </r>
    <r>
      <rPr>
        <i/>
        <sz val="8"/>
        <rFont val="Calibri"/>
        <family val="2"/>
        <charset val="238"/>
        <scheme val="minor"/>
      </rPr>
      <t>female</t>
    </r>
  </si>
  <si>
    <r>
      <t xml:space="preserve">Ukupno - </t>
    </r>
    <r>
      <rPr>
        <i/>
        <sz val="8"/>
        <rFont val="Calibri"/>
        <family val="2"/>
        <charset val="238"/>
        <scheme val="minor"/>
      </rPr>
      <t>Total</t>
    </r>
  </si>
  <si>
    <r>
      <t xml:space="preserve">Zarazne i parazitarne bolesti
</t>
    </r>
    <r>
      <rPr>
        <i/>
        <sz val="8"/>
        <rFont val="Calibri"/>
        <family val="2"/>
        <charset val="238"/>
        <scheme val="minor"/>
      </rPr>
      <t>Infectious and parasitic diseases</t>
    </r>
  </si>
  <si>
    <r>
      <t xml:space="preserve">Novotvorine
</t>
    </r>
    <r>
      <rPr>
        <i/>
        <sz val="8"/>
        <rFont val="Calibri"/>
        <family val="2"/>
        <charset val="238"/>
        <scheme val="minor"/>
      </rPr>
      <t>Neoplasms</t>
    </r>
  </si>
  <si>
    <r>
      <t xml:space="preserve">Bolesti krvi i krvotvornog sustava te određene bolesti imunološkog sustava
</t>
    </r>
    <r>
      <rPr>
        <i/>
        <sz val="8"/>
        <rFont val="Calibri"/>
        <family val="2"/>
        <charset val="238"/>
        <scheme val="minor"/>
      </rPr>
      <t>Diseases of the blood and blood-forming organs and certain disorders involving the immune mechanism</t>
    </r>
  </si>
  <si>
    <r>
      <t xml:space="preserve">Endokrine bolesti, bolesti prehrane i metabolizma </t>
    </r>
    <r>
      <rPr>
        <i/>
        <sz val="8"/>
        <rFont val="Calibri"/>
        <family val="2"/>
        <charset val="238"/>
        <scheme val="minor"/>
      </rPr>
      <t xml:space="preserve">
Endocrine, nutritional and metabolic diseases</t>
    </r>
  </si>
  <si>
    <r>
      <t xml:space="preserve">Mentalni poremećaji i poremećaji ponašanja
</t>
    </r>
    <r>
      <rPr>
        <i/>
        <sz val="8"/>
        <rFont val="Calibri"/>
        <family val="2"/>
        <charset val="238"/>
        <scheme val="minor"/>
      </rPr>
      <t>Mental and behavioural disorders</t>
    </r>
  </si>
  <si>
    <r>
      <t xml:space="preserve">Bolesti živčanog sustava
</t>
    </r>
    <r>
      <rPr>
        <i/>
        <sz val="8"/>
        <rFont val="Calibri"/>
        <family val="2"/>
        <charset val="238"/>
        <scheme val="minor"/>
      </rPr>
      <t>Diseases of the nervous system</t>
    </r>
  </si>
  <si>
    <r>
      <t xml:space="preserve">Bolesti oka i adneksa
</t>
    </r>
    <r>
      <rPr>
        <i/>
        <sz val="8"/>
        <rFont val="Calibri"/>
        <family val="2"/>
        <charset val="238"/>
        <scheme val="minor"/>
      </rPr>
      <t>Diseases of eye and adnexa</t>
    </r>
  </si>
  <si>
    <r>
      <t xml:space="preserve">Bolesti uha i mastoidnog nastavka
</t>
    </r>
    <r>
      <rPr>
        <i/>
        <sz val="8"/>
        <rFont val="Calibri"/>
        <family val="2"/>
        <charset val="238"/>
        <scheme val="minor"/>
      </rPr>
      <t>Diseases of ear and mastoid</t>
    </r>
  </si>
  <si>
    <r>
      <t xml:space="preserve">Bolesti cirkulacijskog sustava
</t>
    </r>
    <r>
      <rPr>
        <i/>
        <sz val="8"/>
        <rFont val="Calibri"/>
        <family val="2"/>
        <charset val="238"/>
        <scheme val="minor"/>
      </rPr>
      <t>Diseases of the circulatory system</t>
    </r>
  </si>
  <si>
    <r>
      <t xml:space="preserve">Bolesti dišnog sustava
</t>
    </r>
    <r>
      <rPr>
        <i/>
        <sz val="8"/>
        <rFont val="Calibri"/>
        <family val="2"/>
        <charset val="238"/>
        <scheme val="minor"/>
      </rPr>
      <t>Diseases of the respiratory system</t>
    </r>
  </si>
  <si>
    <r>
      <t xml:space="preserve">Bolesti probavnog sustava
</t>
    </r>
    <r>
      <rPr>
        <i/>
        <sz val="8"/>
        <rFont val="Calibri"/>
        <family val="2"/>
        <charset val="238"/>
        <scheme val="minor"/>
      </rPr>
      <t>Diseases of the digestive system</t>
    </r>
  </si>
  <si>
    <r>
      <t xml:space="preserve">Bolesti kože i potkožnog tkiva
</t>
    </r>
    <r>
      <rPr>
        <i/>
        <sz val="8"/>
        <rFont val="Calibri"/>
        <family val="2"/>
        <charset val="238"/>
        <scheme val="minor"/>
      </rPr>
      <t>Diseases of the skin and subcutaneous tissue</t>
    </r>
  </si>
  <si>
    <r>
      <t xml:space="preserve">Bolesti mišićno-koštanog sustava i vezivnog tkiva
</t>
    </r>
    <r>
      <rPr>
        <i/>
        <sz val="8"/>
        <rFont val="Calibri"/>
        <family val="2"/>
        <charset val="238"/>
        <scheme val="minor"/>
      </rPr>
      <t>Diseases of the musculo-skeletal system and connective tissue</t>
    </r>
  </si>
  <si>
    <r>
      <t xml:space="preserve">Bolesti sustava mokraćnih i spolnih organa
</t>
    </r>
    <r>
      <rPr>
        <i/>
        <sz val="8"/>
        <rFont val="Calibri"/>
        <family val="2"/>
        <charset val="238"/>
        <scheme val="minor"/>
      </rPr>
      <t>Diseases of the genitourinary system</t>
    </r>
  </si>
  <si>
    <r>
      <t xml:space="preserve">Kongenitane malformacije, deformiteti i kromosomske abnormalnosti
</t>
    </r>
    <r>
      <rPr>
        <i/>
        <sz val="8"/>
        <rFont val="Calibri"/>
        <family val="2"/>
        <charset val="238"/>
        <scheme val="minor"/>
      </rPr>
      <t>Congenital malformations, deformations and chromosomal abnormalities</t>
    </r>
  </si>
  <si>
    <r>
      <t xml:space="preserve">Simptomi, znakovi i abnormalni klinički i laboratorijski nalazi neuvršteni drugamo
</t>
    </r>
    <r>
      <rPr>
        <i/>
        <sz val="8"/>
        <rFont val="Calibri"/>
        <family val="2"/>
        <charset val="238"/>
        <scheme val="minor"/>
      </rPr>
      <t>Symptoms, signs and abnormal clinical and laboratory findings, NEC</t>
    </r>
  </si>
  <si>
    <r>
      <t xml:space="preserve">Ozljede, otrovanja i neke druge posljedice vanjskih uzroka
</t>
    </r>
    <r>
      <rPr>
        <i/>
        <sz val="8"/>
        <rFont val="Calibri"/>
        <family val="2"/>
        <charset val="238"/>
        <scheme val="minor"/>
      </rPr>
      <t>Injury, poisoning and certain other consequences of external causes</t>
    </r>
  </si>
  <si>
    <r>
      <t xml:space="preserve">Čimbenici koji utječu na stanje zdravlja i kontakt sa zdravstvenom službom
</t>
    </r>
    <r>
      <rPr>
        <i/>
        <sz val="8"/>
        <rFont val="Calibri"/>
        <family val="2"/>
        <charset val="238"/>
        <scheme val="minor"/>
      </rPr>
      <t>Factors influencing health status and contact with health services</t>
    </r>
  </si>
  <si>
    <r>
      <t xml:space="preserve">Šifre za posebne namjene
</t>
    </r>
    <r>
      <rPr>
        <i/>
        <sz val="8"/>
        <rFont val="Calibri"/>
        <family val="2"/>
        <charset val="238"/>
        <scheme val="minor"/>
      </rPr>
      <t>Codes for special purposes</t>
    </r>
  </si>
  <si>
    <r>
      <t xml:space="preserve">SVEUKUPNO
</t>
    </r>
    <r>
      <rPr>
        <b/>
        <i/>
        <sz val="8"/>
        <rFont val="Calibri"/>
        <family val="2"/>
        <charset val="238"/>
        <scheme val="minor"/>
      </rPr>
      <t>Total</t>
    </r>
  </si>
  <si>
    <r>
      <t xml:space="preserve">Tablica - </t>
    </r>
    <r>
      <rPr>
        <i/>
        <sz val="9"/>
        <rFont val="Calibri"/>
        <family val="2"/>
        <charset val="238"/>
        <scheme val="minor"/>
      </rPr>
      <t>Table</t>
    </r>
    <r>
      <rPr>
        <b/>
        <sz val="9"/>
        <rFont val="Calibri"/>
        <family val="2"/>
        <charset val="238"/>
        <scheme val="minor"/>
      </rPr>
      <t xml:space="preserve"> 4.  </t>
    </r>
  </si>
  <si>
    <r>
      <t xml:space="preserve">SVEUKUPNO </t>
    </r>
    <r>
      <rPr>
        <sz val="8"/>
        <rFont val="Calibri"/>
        <family val="2"/>
        <charset val="238"/>
        <scheme val="minor"/>
      </rPr>
      <t>-</t>
    </r>
    <r>
      <rPr>
        <b/>
        <sz val="8"/>
        <rFont val="Calibri"/>
        <family val="2"/>
        <charset val="238"/>
        <scheme val="minor"/>
      </rPr>
      <t xml:space="preserve"> </t>
    </r>
    <r>
      <rPr>
        <i/>
        <sz val="8"/>
        <rFont val="Calibri"/>
        <family val="2"/>
        <charset val="238"/>
        <scheme val="minor"/>
      </rPr>
      <t>Total</t>
    </r>
  </si>
  <si>
    <t>ICD-10 Code</t>
  </si>
  <si>
    <t>65 - 74 yrs</t>
  </si>
  <si>
    <r>
      <t xml:space="preserve">Poremećaji mišićno-koštanog sustava koji se pojavljuju nakon određenih postupaka, nesvrstani drugamo
</t>
    </r>
    <r>
      <rPr>
        <i/>
        <sz val="8"/>
        <rFont val="Calibri"/>
        <family val="2"/>
        <charset val="238"/>
        <scheme val="minor"/>
      </rPr>
      <t>Postprocedural musculoskeletal disorders, not elsewhere classified</t>
    </r>
  </si>
  <si>
    <r>
      <t xml:space="preserve">Prisutnost drugih funkcionalnih usadaka (implantata)
</t>
    </r>
    <r>
      <rPr>
        <i/>
        <sz val="8"/>
        <rFont val="Calibri"/>
        <family val="2"/>
        <charset val="238"/>
        <scheme val="minor"/>
      </rPr>
      <t>Presence of other functional implants  </t>
    </r>
  </si>
  <si>
    <r>
      <t xml:space="preserve">Akutni infarkt miokarda
</t>
    </r>
    <r>
      <rPr>
        <i/>
        <sz val="8"/>
        <rFont val="Calibri"/>
        <family val="2"/>
        <charset val="238"/>
        <scheme val="minor"/>
      </rPr>
      <t>Acute myocardial infarction</t>
    </r>
  </si>
  <si>
    <r>
      <t xml:space="preserve">Insuficijencija srca
</t>
    </r>
    <r>
      <rPr>
        <i/>
        <sz val="8"/>
        <color theme="1"/>
        <rFont val="Calibri"/>
        <family val="2"/>
        <charset val="238"/>
        <scheme val="minor"/>
      </rPr>
      <t>Heart failure</t>
    </r>
  </si>
  <si>
    <r>
      <t xml:space="preserve">Zloćudna novotvorina debeloga crijeva
</t>
    </r>
    <r>
      <rPr>
        <i/>
        <sz val="8"/>
        <rFont val="Calibri"/>
        <family val="2"/>
        <charset val="238"/>
        <scheme val="minor"/>
      </rPr>
      <t>Malignant neoplasm of colon</t>
    </r>
  </si>
  <si>
    <r>
      <t xml:space="preserve">Kronična ishemična bolest srca
</t>
    </r>
    <r>
      <rPr>
        <i/>
        <sz val="8"/>
        <rFont val="Calibri"/>
        <family val="2"/>
        <charset val="238"/>
        <scheme val="minor"/>
      </rPr>
      <t>Chronic ischaemic heart disease</t>
    </r>
  </si>
  <si>
    <r>
      <t xml:space="preserve">Ostala medicinska skrb
</t>
    </r>
    <r>
      <rPr>
        <i/>
        <sz val="8"/>
        <rFont val="Calibri"/>
        <family val="2"/>
        <charset val="238"/>
        <scheme val="minor"/>
      </rPr>
      <t>Other medical care</t>
    </r>
  </si>
  <si>
    <r>
      <t xml:space="preserve">Respiracijska insuficijencija nesvrstana drugamo
</t>
    </r>
    <r>
      <rPr>
        <i/>
        <sz val="8"/>
        <rFont val="Calibri"/>
        <family val="2"/>
        <charset val="238"/>
        <scheme val="minor"/>
      </rPr>
      <t>Respiratory failure, not elsewhere classified</t>
    </r>
  </si>
  <si>
    <r>
      <t xml:space="preserve">Ateroskleroza
</t>
    </r>
    <r>
      <rPr>
        <i/>
        <sz val="8"/>
        <color theme="1"/>
        <rFont val="Calibri"/>
        <family val="2"/>
        <charset val="238"/>
        <scheme val="minor"/>
      </rPr>
      <t>Atherosclerosis</t>
    </r>
  </si>
  <si>
    <r>
      <t xml:space="preserve">Gonartroza/artroza koljena
</t>
    </r>
    <r>
      <rPr>
        <i/>
        <sz val="8"/>
        <rFont val="Calibri"/>
        <family val="2"/>
        <charset val="238"/>
        <scheme val="minor"/>
      </rPr>
      <t>Gonarthrosis [arthrosis of knee]</t>
    </r>
  </si>
  <si>
    <r>
      <t xml:space="preserve">Angina pektoris
</t>
    </r>
    <r>
      <rPr>
        <i/>
        <sz val="8"/>
        <rFont val="Calibri"/>
        <family val="2"/>
        <charset val="238"/>
        <scheme val="minor"/>
      </rPr>
      <t>Angina pectoris</t>
    </r>
  </si>
  <si>
    <r>
      <t xml:space="preserve">Koksartroze/artroza kuka
</t>
    </r>
    <r>
      <rPr>
        <i/>
        <sz val="8"/>
        <rFont val="Calibri"/>
        <family val="2"/>
        <charset val="238"/>
        <scheme val="minor"/>
      </rPr>
      <t>Coxarthrosis [arthrosis of hip]</t>
    </r>
  </si>
  <si>
    <r>
      <t xml:space="preserve">Fibrilacija atrija i undulacija
</t>
    </r>
    <r>
      <rPr>
        <i/>
        <sz val="8"/>
        <rFont val="Calibri"/>
        <family val="2"/>
        <charset val="238"/>
        <scheme val="minor"/>
      </rPr>
      <t>Atrial fibrillation and flutter</t>
    </r>
  </si>
  <si>
    <r>
      <t xml:space="preserve">Preponska kila (ingvinalna hernija)
</t>
    </r>
    <r>
      <rPr>
        <i/>
        <sz val="8"/>
        <rFont val="Calibri"/>
        <family val="2"/>
        <charset val="238"/>
        <scheme val="minor"/>
      </rPr>
      <t>Inguinal hernia</t>
    </r>
  </si>
  <si>
    <r>
      <t xml:space="preserve">Bol u leđima (dorzalgija)
</t>
    </r>
    <r>
      <rPr>
        <i/>
        <sz val="8"/>
        <rFont val="Calibri"/>
        <family val="2"/>
        <charset val="238"/>
        <scheme val="minor"/>
      </rPr>
      <t>Dorsalgia</t>
    </r>
  </si>
  <si>
    <r>
      <t xml:space="preserve">Prijelom bedrene kosti (femura)
</t>
    </r>
    <r>
      <rPr>
        <i/>
        <sz val="8"/>
        <rFont val="Calibri"/>
        <family val="2"/>
        <charset val="238"/>
        <scheme val="minor"/>
      </rPr>
      <t>Fracture of femur</t>
    </r>
  </si>
  <si>
    <r>
      <t xml:space="preserve">Cerebralni infarkt
</t>
    </r>
    <r>
      <rPr>
        <i/>
        <sz val="8"/>
        <rFont val="Calibri"/>
        <family val="2"/>
        <charset val="238"/>
        <scheme val="minor"/>
      </rPr>
      <t>Cerebral infarction</t>
    </r>
  </si>
  <si>
    <r>
      <t>Dobna skupina</t>
    </r>
    <r>
      <rPr>
        <sz val="8"/>
        <rFont val="Calibri"/>
        <family val="2"/>
        <charset val="238"/>
        <scheme val="minor"/>
      </rPr>
      <t xml:space="preserve"> - </t>
    </r>
    <r>
      <rPr>
        <i/>
        <sz val="8"/>
        <rFont val="Calibri"/>
        <family val="2"/>
        <charset val="238"/>
        <scheme val="minor"/>
      </rPr>
      <t>Age group</t>
    </r>
  </si>
  <si>
    <r>
      <t xml:space="preserve">Tablica - </t>
    </r>
    <r>
      <rPr>
        <i/>
        <sz val="9"/>
        <color rgb="FF000000"/>
        <rFont val="Calibri"/>
        <family val="2"/>
        <charset val="238"/>
        <scheme val="minor"/>
      </rPr>
      <t>Table</t>
    </r>
    <r>
      <rPr>
        <b/>
        <sz val="9"/>
        <color rgb="FF000000"/>
        <rFont val="Calibri"/>
        <family val="2"/>
        <charset val="238"/>
        <scheme val="minor"/>
      </rPr>
      <t xml:space="preserve"> 5.1  </t>
    </r>
  </si>
  <si>
    <r>
      <t>Dobna skupina</t>
    </r>
    <r>
      <rPr>
        <sz val="8"/>
        <color theme="1"/>
        <rFont val="Calibri"/>
        <family val="2"/>
        <charset val="238"/>
        <scheme val="minor"/>
      </rPr>
      <t xml:space="preserve"> - Age group</t>
    </r>
  </si>
  <si>
    <r>
      <t xml:space="preserve">SVEUKUPNO </t>
    </r>
    <r>
      <rPr>
        <sz val="8"/>
        <color theme="1"/>
        <rFont val="Calibri"/>
        <family val="2"/>
        <charset val="238"/>
        <scheme val="minor"/>
      </rPr>
      <t>-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Total</t>
    </r>
  </si>
  <si>
    <r>
      <t xml:space="preserve">Tablica - </t>
    </r>
    <r>
      <rPr>
        <i/>
        <sz val="9"/>
        <color rgb="FF000000"/>
        <rFont val="Calibri"/>
        <family val="2"/>
        <charset val="238"/>
        <scheme val="minor"/>
      </rPr>
      <t>Table</t>
    </r>
    <r>
      <rPr>
        <b/>
        <sz val="9"/>
        <color rgb="FF000000"/>
        <rFont val="Calibri"/>
        <family val="2"/>
        <charset val="238"/>
        <scheme val="minor"/>
      </rPr>
      <t xml:space="preserve"> 5.2  </t>
    </r>
  </si>
  <si>
    <r>
      <t>Tablica</t>
    </r>
    <r>
      <rPr>
        <i/>
        <sz val="9"/>
        <color theme="1"/>
        <rFont val="Calibri"/>
        <family val="2"/>
        <charset val="238"/>
        <scheme val="minor"/>
      </rPr>
      <t xml:space="preserve"> - Table</t>
    </r>
    <r>
      <rPr>
        <b/>
        <sz val="9"/>
        <color theme="1"/>
        <rFont val="Calibri"/>
        <family val="2"/>
        <charset val="238"/>
        <scheme val="minor"/>
      </rPr>
      <t xml:space="preserve"> 6. </t>
    </r>
  </si>
  <si>
    <r>
      <t xml:space="preserve">Pneumonija, nespecificiranog uzročnika
</t>
    </r>
    <r>
      <rPr>
        <i/>
        <sz val="8"/>
        <rFont val="Calibri"/>
        <family val="2"/>
        <charset val="238"/>
        <scheme val="minor"/>
      </rPr>
      <t>Pneumonia, organism unspecified</t>
    </r>
  </si>
  <si>
    <r>
      <t xml:space="preserve">Ostale sepse
</t>
    </r>
    <r>
      <rPr>
        <i/>
        <sz val="8"/>
        <color theme="1"/>
        <rFont val="Calibri"/>
        <family val="2"/>
        <charset val="238"/>
        <scheme val="minor"/>
      </rPr>
      <t>Other sepsis</t>
    </r>
  </si>
  <si>
    <r>
      <t xml:space="preserve">Prisutnost drugih funkcionalnih usadaka (implantata)
</t>
    </r>
    <r>
      <rPr>
        <i/>
        <sz val="8"/>
        <color theme="1"/>
        <rFont val="Calibri"/>
        <family val="2"/>
        <charset val="238"/>
        <scheme val="minor"/>
      </rPr>
      <t>Presence of other functional implants</t>
    </r>
  </si>
  <si>
    <r>
      <t xml:space="preserve">Zloćudna novotvorina mokraćnoga mjehura
</t>
    </r>
    <r>
      <rPr>
        <i/>
        <sz val="8"/>
        <color theme="1"/>
        <rFont val="Calibri"/>
        <family val="2"/>
        <charset val="238"/>
        <scheme val="minor"/>
      </rPr>
      <t>Malignant neoplasm of bladder</t>
    </r>
  </si>
  <si>
    <r>
      <t xml:space="preserve">Zloćudna novotvorina završnog debelog crijeva (rektuma)
</t>
    </r>
    <r>
      <rPr>
        <i/>
        <sz val="8"/>
        <color theme="1"/>
        <rFont val="Calibri"/>
        <family val="2"/>
        <charset val="238"/>
        <scheme val="minor"/>
      </rPr>
      <t>Malignant neoplasm of rectum</t>
    </r>
  </si>
  <si>
    <r>
      <t xml:space="preserve">Fibrilacija atrija i undulacija
</t>
    </r>
    <r>
      <rPr>
        <i/>
        <sz val="8"/>
        <color theme="1"/>
        <rFont val="Calibri"/>
        <family val="2"/>
        <charset val="238"/>
        <scheme val="minor"/>
      </rPr>
      <t>Atrial fibrillation and flutter</t>
    </r>
  </si>
  <si>
    <r>
      <t>Žučni kamenci (kolelitijaza)</t>
    </r>
    <r>
      <rPr>
        <i/>
        <sz val="8"/>
        <rFont val="Calibri"/>
        <family val="2"/>
        <charset val="238"/>
        <scheme val="minor"/>
      </rPr>
      <t xml:space="preserve">
Cholelithiasis</t>
    </r>
  </si>
  <si>
    <r>
      <t xml:space="preserve">Ostala medicinska skrb
</t>
    </r>
    <r>
      <rPr>
        <i/>
        <sz val="8"/>
        <color theme="1"/>
        <rFont val="Calibri"/>
        <family val="2"/>
        <charset val="238"/>
        <scheme val="minor"/>
      </rPr>
      <t>Other medical care</t>
    </r>
  </si>
  <si>
    <r>
      <t xml:space="preserve">Zloćudna novotvorina dušnica i pluća
</t>
    </r>
    <r>
      <rPr>
        <i/>
        <sz val="8"/>
        <color theme="1"/>
        <rFont val="Calibri"/>
        <family val="2"/>
        <charset val="238"/>
        <scheme val="minor"/>
      </rPr>
      <t>Malignant neoplasm of bronchus and lung</t>
    </r>
  </si>
  <si>
    <r>
      <rPr>
        <b/>
        <sz val="8"/>
        <rFont val="Calibri"/>
        <family val="2"/>
        <charset val="238"/>
        <scheme val="minor"/>
      </rPr>
      <t>Prijelom bedrene kosti (femura)</t>
    </r>
    <r>
      <rPr>
        <sz val="8"/>
        <rFont val="Calibri"/>
        <family val="2"/>
        <charset val="238"/>
        <scheme val="minor"/>
      </rPr>
      <t xml:space="preserve">
</t>
    </r>
    <r>
      <rPr>
        <i/>
        <sz val="8"/>
        <rFont val="Calibri"/>
        <family val="2"/>
        <charset val="238"/>
        <scheme val="minor"/>
      </rPr>
      <t>Fracture of femur</t>
    </r>
  </si>
  <si>
    <r>
      <t xml:space="preserve">Zloćudna novotvorina dojke
</t>
    </r>
    <r>
      <rPr>
        <i/>
        <sz val="8"/>
        <color theme="1"/>
        <rFont val="Calibri"/>
        <family val="2"/>
        <charset val="238"/>
        <scheme val="minor"/>
      </rPr>
      <t>Malignant neoplasm of breast</t>
    </r>
  </si>
  <si>
    <r>
      <t xml:space="preserve">Drugi poremećaji urinarnog sustava
</t>
    </r>
    <r>
      <rPr>
        <i/>
        <sz val="8"/>
        <color theme="1"/>
        <rFont val="Calibri"/>
        <family val="2"/>
        <charset val="238"/>
        <scheme val="minor"/>
      </rPr>
      <t>Other disorders of urinary system</t>
    </r>
  </si>
  <si>
    <r>
      <t xml:space="preserve">Muški - </t>
    </r>
    <r>
      <rPr>
        <b/>
        <i/>
        <sz val="8"/>
        <rFont val="Calibri"/>
        <family val="2"/>
        <charset val="238"/>
        <scheme val="minor"/>
      </rPr>
      <t>male</t>
    </r>
  </si>
  <si>
    <r>
      <t xml:space="preserve">Žene - </t>
    </r>
    <r>
      <rPr>
        <b/>
        <i/>
        <sz val="8"/>
        <rFont val="Calibri"/>
        <family val="2"/>
        <charset val="238"/>
        <scheme val="minor"/>
      </rPr>
      <t>female</t>
    </r>
  </si>
  <si>
    <r>
      <t xml:space="preserve">Ukupno - </t>
    </r>
    <r>
      <rPr>
        <b/>
        <i/>
        <sz val="8"/>
        <rFont val="Calibri"/>
        <family val="2"/>
        <charset val="238"/>
        <scheme val="minor"/>
      </rPr>
      <t>Total</t>
    </r>
  </si>
  <si>
    <t>MKB-poglavlje</t>
  </si>
  <si>
    <t>stope na 1.000 st.</t>
  </si>
  <si>
    <r>
      <t xml:space="preserve">Ukupno / </t>
    </r>
    <r>
      <rPr>
        <b/>
        <i/>
        <sz val="10"/>
        <rFont val="Calibri"/>
        <family val="2"/>
        <charset val="238"/>
      </rPr>
      <t>Total</t>
    </r>
  </si>
  <si>
    <r>
      <rPr>
        <b/>
        <sz val="9"/>
        <color theme="1"/>
        <rFont val="Calibri"/>
        <family val="2"/>
        <charset val="238"/>
        <scheme val="minor"/>
      </rPr>
      <t>HOSPITALIZACIJE OSOBA U DOBI 65 I VIŠE GODINA U BOLNICAMA HRVATSKE 2024. GODINE PO DOBNIM SKUPINAMA I SPOLU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Hospitalizations at the age 65+ by age group and sex, Croatia, 2024</t>
    </r>
  </si>
  <si>
    <r>
      <t xml:space="preserve">BOLNIČKI POBOL OSOBA STARIJE ŽIVOTNE DOBI PO DOBNIM SKUPINAMA TE SKUPINAMA BOLESTI (MKB 10) U BOLNICAMA HRVATSKE 2024. GODINE
</t>
    </r>
    <r>
      <rPr>
        <i/>
        <sz val="9"/>
        <rFont val="Calibri"/>
        <family val="2"/>
        <charset val="238"/>
        <scheme val="minor"/>
      </rPr>
      <t>Hospital morbidity at the age 65+ by age and disease groups (ICD-10), Croatia, 2024</t>
    </r>
  </si>
  <si>
    <r>
      <t xml:space="preserve">RANG-LJESTVICA VODEĆIH DIJAGNOZA - BOLNIČKI POBOL OSOBA STARIJE ŽIVOTNE DOBI U STACIONARNOM DIJELU BOLNICA HRVATSKOJ 2024. GODINE, PREMA DOBNIM SKUPINAMA – UKUPNO
</t>
    </r>
    <r>
      <rPr>
        <i/>
        <sz val="9"/>
        <rFont val="Calibri"/>
        <family val="2"/>
        <charset val="238"/>
        <scheme val="minor"/>
      </rPr>
      <t>Scale of leading diagnoses – hospital morbidity in the elderly population by age group, in inpatient hospital wards, TOTAL, Croatia 2024</t>
    </r>
  </si>
  <si>
    <t>Broj osoba kod kojih je zabilježena barem jedna dijagnoza iz navedenih skupina bolesti i stanja u djelatnosti obiteljske (opće) medicine u Hrvatskoj u 2024. godini</t>
  </si>
  <si>
    <t>Number of persons with at least one diagnosis from the listed group of diseases and conditions in family (general) medicine practices in Croatia in 2024</t>
  </si>
  <si>
    <r>
      <t xml:space="preserve">RANG LJESTVICA VODEĆIH DIJAGNOZA - BOLNIČKI POBOL OSOBA STARIJE ŽIVOTNE DOBI U STACIONARNOM DIJELU BOLNICA HRVATSKOJ 2024. GODINE, PREMA DOBNIM SKUPINAMA, MUŠKARCI
</t>
    </r>
    <r>
      <rPr>
        <i/>
        <sz val="9"/>
        <color rgb="FF000000"/>
        <rFont val="Calibri"/>
        <family val="2"/>
        <charset val="238"/>
        <scheme val="minor"/>
      </rPr>
      <t>Scale of leading diagnoses – Hospital morbidity in the elderly population by age group, in inpatient hospital wards, MALE, Croatia 2024</t>
    </r>
  </si>
  <si>
    <t>Stanovništvo: Državni zavod za statistiku, Procjena stanovništva Republike Hrvatske prema dobnim skupinama i spolu, po županijama krajem godine u 2024., objavljeno 29.08.2025. (ukupno 3.866.233)</t>
  </si>
  <si>
    <t>31. prosinca 2024.</t>
  </si>
  <si>
    <t>Državni zavod za statistiku, Procjena stanovništva Republike Hrvatske prema dobnim skupinama i spolu, po županijama krajem godine u 2024., objavljeno 29.08.2025. (ukupno 3.866.233)</t>
  </si>
  <si>
    <t>2024. g. - najčešće dijagnoze</t>
  </si>
  <si>
    <r>
      <t xml:space="preserve">BOLNIČKI POBOL OSOBA STARIJE ŽIVOTNE DOBI PO DOBNIM SKUPINAMA TE SKUPINAMA BOLESTI (MKB 10) U DNEVNOJ BOLNICI, JEDNODNEVNOJ KIRURGIJI I BOLNIČKOJ HEMODIJALIZI HRVATSKE 2024. GODINE
</t>
    </r>
    <r>
      <rPr>
        <i/>
        <sz val="9"/>
        <color theme="1"/>
        <rFont val="Calibri"/>
        <family val="2"/>
        <charset val="238"/>
        <scheme val="minor"/>
      </rPr>
      <t>Hospital morbidity in the elderly population by age and disease groups (ICD-10) in day hospitals, day care surgery and hospital hemodialyses, Croatia 2024</t>
    </r>
  </si>
  <si>
    <t>2024.</t>
  </si>
  <si>
    <t>5 najčešćih skupina za dob 65+: žene</t>
  </si>
  <si>
    <t>5 najčešćih skupina za dob 65+: muškarci</t>
  </si>
  <si>
    <t>5 najčešćih skupina za 65+: ukupno</t>
  </si>
  <si>
    <t xml:space="preserve">Endokrine bolesti, bolesti prehrane i metabolizma </t>
  </si>
  <si>
    <r>
      <rPr>
        <b/>
        <sz val="10"/>
        <color theme="1"/>
        <rFont val="Calibri"/>
        <family val="2"/>
        <charset val="238"/>
        <scheme val="minor"/>
      </rPr>
      <t>Skupina dijagnoza u MKB-10</t>
    </r>
    <r>
      <rPr>
        <sz val="10"/>
        <color theme="1"/>
        <rFont val="Calibri"/>
        <family val="2"/>
        <charset val="238"/>
        <scheme val="minor"/>
      </rPr>
      <t xml:space="preserve"> / </t>
    </r>
    <r>
      <rPr>
        <i/>
        <sz val="10"/>
        <color theme="1"/>
        <rFont val="Calibri"/>
        <family val="2"/>
        <charset val="238"/>
        <scheme val="minor"/>
      </rPr>
      <t>ICD-10 diagnosis codes</t>
    </r>
  </si>
  <si>
    <t>%</t>
  </si>
  <si>
    <t>≥ 65 g.</t>
  </si>
  <si>
    <t>Ukupan broj hospitalizacija</t>
  </si>
  <si>
    <t>Broj hospitalizacija osoba dobi ≥ 65 g.</t>
  </si>
  <si>
    <t>Udio hospitalizacija osoba dobi ≥ 65 g. u ukupnom broju</t>
  </si>
  <si>
    <t>2023.</t>
  </si>
  <si>
    <t>2022.</t>
  </si>
  <si>
    <t>Kategorija</t>
  </si>
  <si>
    <r>
      <t xml:space="preserve">RANG LJESTVICA VODEĆIH DIJAGNOZA - BOLNIČKI POBOL OSOBA STARIJE ŽIVOTNE DOBI U STACIONARNOM DIJELU BOLNICA HRVATSKOJ 2024. GODINE, PREMA DOBNIM SKUPINAMA, ŽENE
</t>
    </r>
    <r>
      <rPr>
        <i/>
        <sz val="9"/>
        <color rgb="FF000000"/>
        <rFont val="Calibri"/>
        <family val="2"/>
        <charset val="238"/>
        <scheme val="minor"/>
      </rPr>
      <t>Scale of leading diagnoses – Hospital morbidity in the elderly population by age group, in inpatient hospital wards, FEMALE, Croatia 2024</t>
    </r>
  </si>
  <si>
    <t>muškarci</t>
  </si>
  <si>
    <t>žene</t>
  </si>
  <si>
    <t>ukupan broj</t>
  </si>
  <si>
    <t>udio</t>
  </si>
  <si>
    <t>dob 65 - 74 g.</t>
  </si>
  <si>
    <t>dob 75 - 84 g.</t>
  </si>
  <si>
    <t>dob ≥ 85 g.</t>
  </si>
  <si>
    <t>dob ≥ 65 g.</t>
  </si>
  <si>
    <t>kategorija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</si>
</sst>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61">
    <xf numFmtId="0" fontId="0" fillId="0" borderId="0" xfId="0"/>
    <xf numFmtId="3" fontId="0" fillId="0" borderId="0" xfId="0" applyNumberFormat="1"/>
    <xf numFmtId="3" fontId="0" fillId="2" borderId="4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15" fillId="0" borderId="4" xfId="2" applyNumberFormat="1" applyFont="1" applyBorder="1" applyAlignment="1">
      <alignment horizontal="center" vertical="center"/>
    </xf>
    <xf numFmtId="3" fontId="15" fillId="5" borderId="4" xfId="2" applyNumberFormat="1" applyFont="1" applyFill="1" applyBorder="1" applyAlignment="1">
      <alignment horizontal="center" vertical="center"/>
    </xf>
    <xf numFmtId="3" fontId="15" fillId="0" borderId="11" xfId="2" applyNumberFormat="1" applyFont="1" applyBorder="1" applyAlignment="1">
      <alignment horizontal="center" vertical="center"/>
    </xf>
    <xf numFmtId="3" fontId="15" fillId="0" borderId="13" xfId="2" applyNumberFormat="1" applyFont="1" applyBorder="1" applyAlignment="1">
      <alignment horizontal="center" vertical="center"/>
    </xf>
    <xf numFmtId="3" fontId="15" fillId="5" borderId="13" xfId="2" applyNumberFormat="1" applyFont="1" applyFill="1" applyBorder="1" applyAlignment="1">
      <alignment horizontal="center" vertical="center"/>
    </xf>
    <xf numFmtId="3" fontId="15" fillId="0" borderId="14" xfId="2" applyNumberFormat="1" applyFont="1" applyBorder="1" applyAlignment="1">
      <alignment horizontal="center" vertical="center"/>
    </xf>
    <xf numFmtId="0" fontId="16" fillId="0" borderId="0" xfId="0" applyFont="1"/>
    <xf numFmtId="0" fontId="12" fillId="0" borderId="0" xfId="2" applyFont="1" applyAlignment="1">
      <alignment horizontal="center" vertical="center"/>
    </xf>
    <xf numFmtId="3" fontId="15" fillId="0" borderId="0" xfId="2" applyNumberFormat="1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2" fontId="25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26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3" fontId="25" fillId="0" borderId="0" xfId="0" applyNumberFormat="1" applyFont="1"/>
    <xf numFmtId="3" fontId="25" fillId="0" borderId="4" xfId="0" applyNumberFormat="1" applyFont="1" applyBorder="1"/>
    <xf numFmtId="3" fontId="16" fillId="0" borderId="0" xfId="0" applyNumberFormat="1" applyFont="1"/>
    <xf numFmtId="3" fontId="22" fillId="0" borderId="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3" fontId="32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31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4" xfId="0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1" fontId="25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49" fontId="30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3" fontId="31" fillId="0" borderId="3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34" fillId="0" borderId="0" xfId="0" applyFont="1"/>
    <xf numFmtId="3" fontId="16" fillId="0" borderId="4" xfId="0" applyNumberFormat="1" applyFont="1" applyBorder="1"/>
    <xf numFmtId="0" fontId="16" fillId="0" borderId="0" xfId="0" applyFont="1" applyAlignment="1">
      <alignment horizontal="center"/>
    </xf>
    <xf numFmtId="3" fontId="34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25" fillId="3" borderId="4" xfId="0" applyFont="1" applyFill="1" applyBorder="1" applyAlignment="1">
      <alignment horizontal="left" vertical="center"/>
    </xf>
    <xf numFmtId="3" fontId="25" fillId="3" borderId="4" xfId="0" applyNumberFormat="1" applyFont="1" applyFill="1" applyBorder="1" applyAlignment="1">
      <alignment horizontal="left" vertical="center"/>
    </xf>
    <xf numFmtId="0" fontId="34" fillId="0" borderId="0" xfId="0" applyFont="1" applyAlignment="1">
      <alignment vertical="center" wrapText="1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36" fillId="0" borderId="0" xfId="0" applyFont="1" applyAlignment="1">
      <alignment vertical="top" wrapText="1"/>
    </xf>
    <xf numFmtId="0" fontId="36" fillId="0" borderId="2" xfId="0" applyFont="1" applyBorder="1" applyAlignment="1">
      <alignment vertical="top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2" fontId="34" fillId="0" borderId="3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/>
    <xf numFmtId="0" fontId="16" fillId="0" borderId="4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3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34" fillId="0" borderId="0" xfId="0" applyNumberFormat="1" applyFont="1"/>
    <xf numFmtId="4" fontId="34" fillId="0" borderId="0" xfId="0" applyNumberFormat="1" applyFont="1"/>
    <xf numFmtId="49" fontId="16" fillId="0" borderId="0" xfId="0" applyNumberFormat="1" applyFont="1"/>
    <xf numFmtId="4" fontId="16" fillId="0" borderId="0" xfId="0" applyNumberFormat="1" applyFont="1"/>
    <xf numFmtId="2" fontId="34" fillId="0" borderId="0" xfId="0" applyNumberFormat="1" applyFont="1"/>
    <xf numFmtId="0" fontId="31" fillId="0" borderId="4" xfId="0" applyFont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" fontId="16" fillId="0" borderId="11" xfId="0" applyNumberFormat="1" applyFont="1" applyBorder="1"/>
    <xf numFmtId="0" fontId="16" fillId="0" borderId="4" xfId="0" applyFont="1" applyBorder="1" applyAlignment="1">
      <alignment wrapText="1"/>
    </xf>
    <xf numFmtId="0" fontId="16" fillId="0" borderId="10" xfId="0" applyFont="1" applyBorder="1"/>
    <xf numFmtId="3" fontId="16" fillId="0" borderId="11" xfId="0" applyNumberFormat="1" applyFont="1" applyBorder="1"/>
    <xf numFmtId="0" fontId="16" fillId="0" borderId="10" xfId="0" applyFont="1" applyBorder="1" applyAlignment="1">
      <alignment horizontal="center"/>
    </xf>
    <xf numFmtId="2" fontId="16" fillId="0" borderId="11" xfId="0" applyNumberFormat="1" applyFont="1" applyBorder="1"/>
    <xf numFmtId="49" fontId="16" fillId="0" borderId="4" xfId="0" applyNumberFormat="1" applyFont="1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/>
    <xf numFmtId="3" fontId="16" fillId="0" borderId="13" xfId="0" applyNumberFormat="1" applyFont="1" applyBorder="1"/>
    <xf numFmtId="4" fontId="16" fillId="0" borderId="14" xfId="0" applyNumberFormat="1" applyFont="1" applyBorder="1"/>
    <xf numFmtId="49" fontId="0" fillId="0" borderId="0" xfId="0" applyNumberFormat="1"/>
    <xf numFmtId="4" fontId="0" fillId="0" borderId="0" xfId="0" applyNumberFormat="1"/>
    <xf numFmtId="0" fontId="34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1" fillId="0" borderId="11" xfId="0" applyFont="1" applyBorder="1" applyAlignment="1">
      <alignment vertical="center"/>
    </xf>
    <xf numFmtId="3" fontId="38" fillId="2" borderId="4" xfId="0" applyNumberFormat="1" applyFont="1" applyFill="1" applyBorder="1" applyAlignment="1">
      <alignment horizontal="center" vertical="center"/>
    </xf>
    <xf numFmtId="2" fontId="38" fillId="2" borderId="5" xfId="0" applyNumberFormat="1" applyFont="1" applyFill="1" applyBorder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3" fontId="38" fillId="0" borderId="4" xfId="0" applyNumberFormat="1" applyFont="1" applyBorder="1" applyAlignment="1">
      <alignment horizontal="center" vertical="center"/>
    </xf>
    <xf numFmtId="2" fontId="38" fillId="0" borderId="5" xfId="0" applyNumberFormat="1" applyFont="1" applyBorder="1" applyAlignment="1">
      <alignment horizontal="center" vertical="center"/>
    </xf>
    <xf numFmtId="0" fontId="13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4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6" fillId="0" borderId="2" xfId="0" applyFont="1" applyBorder="1" applyAlignment="1">
      <alignment vertical="top" wrapText="1"/>
    </xf>
    <xf numFmtId="0" fontId="25" fillId="0" borderId="0" xfId="0" applyFont="1" applyBorder="1" applyAlignment="1">
      <alignment vertical="center"/>
    </xf>
    <xf numFmtId="0" fontId="35" fillId="0" borderId="0" xfId="0" applyFont="1"/>
    <xf numFmtId="49" fontId="35" fillId="0" borderId="0" xfId="0" applyNumberFormat="1" applyFont="1"/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vertical="center"/>
    </xf>
    <xf numFmtId="0" fontId="13" fillId="0" borderId="22" xfId="2" applyFont="1" applyBorder="1" applyAlignment="1">
      <alignment vertical="center" wrapText="1"/>
    </xf>
    <xf numFmtId="0" fontId="38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3" fontId="15" fillId="6" borderId="13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center" wrapText="1"/>
    </xf>
    <xf numFmtId="10" fontId="38" fillId="0" borderId="9" xfId="0" applyNumberFormat="1" applyFont="1" applyBorder="1" applyAlignment="1">
      <alignment horizontal="center" vertical="center"/>
    </xf>
    <xf numFmtId="10" fontId="38" fillId="0" borderId="11" xfId="0" applyNumberFormat="1" applyFont="1" applyBorder="1" applyAlignment="1">
      <alignment horizontal="center" vertical="center"/>
    </xf>
    <xf numFmtId="10" fontId="38" fillId="0" borderId="14" xfId="0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0" fontId="16" fillId="0" borderId="4" xfId="0" applyFont="1" applyBorder="1" applyAlignment="1">
      <alignment vertical="center"/>
    </xf>
    <xf numFmtId="3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3" fontId="22" fillId="0" borderId="4" xfId="0" applyNumberFormat="1" applyFont="1" applyBorder="1" applyAlignment="1">
      <alignment vertical="center"/>
    </xf>
    <xf numFmtId="10" fontId="16" fillId="0" borderId="4" xfId="0" applyNumberFormat="1" applyFont="1" applyBorder="1" applyAlignment="1">
      <alignment vertical="center" wrapText="1"/>
    </xf>
    <xf numFmtId="3" fontId="15" fillId="0" borderId="15" xfId="2" applyNumberFormat="1" applyFont="1" applyBorder="1" applyAlignment="1">
      <alignment horizontal="center" vertical="center"/>
    </xf>
    <xf numFmtId="3" fontId="15" fillId="5" borderId="15" xfId="2" applyNumberFormat="1" applyFont="1" applyFill="1" applyBorder="1" applyAlignment="1">
      <alignment horizontal="center" vertical="center"/>
    </xf>
    <xf numFmtId="3" fontId="15" fillId="0" borderId="19" xfId="2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39" fillId="0" borderId="30" xfId="2" applyFont="1" applyBorder="1" applyAlignment="1">
      <alignment horizontal="center" vertical="center"/>
    </xf>
    <xf numFmtId="0" fontId="39" fillId="0" borderId="31" xfId="2" applyFont="1" applyBorder="1" applyAlignment="1">
      <alignment horizontal="center" vertical="center"/>
    </xf>
    <xf numFmtId="0" fontId="39" fillId="5" borderId="31" xfId="2" applyFont="1" applyFill="1" applyBorder="1" applyAlignment="1">
      <alignment horizontal="center" vertical="center"/>
    </xf>
    <xf numFmtId="0" fontId="39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3" fontId="15" fillId="0" borderId="35" xfId="2" applyNumberFormat="1" applyFont="1" applyBorder="1" applyAlignment="1">
      <alignment horizontal="center" vertical="center"/>
    </xf>
    <xf numFmtId="3" fontId="15" fillId="0" borderId="10" xfId="2" applyNumberFormat="1" applyFont="1" applyBorder="1" applyAlignment="1">
      <alignment horizontal="center" vertical="center"/>
    </xf>
    <xf numFmtId="3" fontId="15" fillId="0" borderId="12" xfId="2" applyNumberFormat="1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vertical="center"/>
    </xf>
    <xf numFmtId="0" fontId="41" fillId="0" borderId="15" xfId="0" applyFont="1" applyBorder="1" applyAlignment="1">
      <alignment horizontal="center" vertical="center"/>
    </xf>
    <xf numFmtId="3" fontId="38" fillId="0" borderId="4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3" fontId="43" fillId="0" borderId="0" xfId="0" applyNumberFormat="1" applyFont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0" fontId="38" fillId="0" borderId="4" xfId="0" applyNumberFormat="1" applyFont="1" applyBorder="1" applyAlignment="1">
      <alignment vertical="center"/>
    </xf>
    <xf numFmtId="0" fontId="41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tabSelected="1" zoomScaleNormal="100" workbookViewId="0"/>
  </sheetViews>
  <sheetFormatPr defaultRowHeight="20.100000000000001" customHeight="1" x14ac:dyDescent="0.25"/>
  <cols>
    <col min="1" max="1" width="26.5703125" style="24" customWidth="1"/>
    <col min="2" max="2" width="19" style="24" customWidth="1"/>
    <col min="3" max="6" width="13.28515625" style="24" customWidth="1"/>
    <col min="7" max="8" width="9.85546875" style="24" bestFit="1" customWidth="1"/>
    <col min="9" max="9" width="40.7109375" style="24" customWidth="1"/>
    <col min="10" max="12" width="10.7109375" style="24" customWidth="1"/>
    <col min="13" max="13" width="9.85546875" style="24" bestFit="1" customWidth="1"/>
    <col min="14" max="16384" width="9.140625" style="24"/>
  </cols>
  <sheetData>
    <row r="2" spans="1:13" ht="20.100000000000001" customHeight="1" x14ac:dyDescent="0.25">
      <c r="A2" s="152" t="s">
        <v>146</v>
      </c>
      <c r="B2" s="150" t="s">
        <v>231</v>
      </c>
      <c r="C2" s="150"/>
      <c r="D2" s="150"/>
      <c r="E2" s="150"/>
      <c r="F2" s="150"/>
    </row>
    <row r="3" spans="1:13" ht="20.100000000000001" customHeight="1" x14ac:dyDescent="0.25">
      <c r="A3" s="152"/>
      <c r="B3" s="150"/>
      <c r="C3" s="150"/>
      <c r="D3" s="150"/>
      <c r="E3" s="150"/>
      <c r="F3" s="150"/>
    </row>
    <row r="4" spans="1:13" ht="20.100000000000001" customHeight="1" x14ac:dyDescent="0.25">
      <c r="A4" s="25"/>
      <c r="B4" s="16" t="s">
        <v>34</v>
      </c>
      <c r="C4" s="31" t="s">
        <v>16</v>
      </c>
      <c r="D4" s="31" t="s">
        <v>17</v>
      </c>
      <c r="E4" s="31" t="s">
        <v>18</v>
      </c>
      <c r="F4" s="31" t="s">
        <v>19</v>
      </c>
    </row>
    <row r="5" spans="1:13" ht="20.100000000000001" customHeight="1" x14ac:dyDescent="0.25">
      <c r="A5" s="17"/>
      <c r="B5" s="18" t="s">
        <v>153</v>
      </c>
      <c r="C5" s="32" t="s">
        <v>27</v>
      </c>
      <c r="D5" s="32" t="s">
        <v>28</v>
      </c>
      <c r="E5" s="32" t="s">
        <v>29</v>
      </c>
      <c r="F5" s="32" t="s">
        <v>30</v>
      </c>
    </row>
    <row r="6" spans="1:13" ht="20.100000000000001" customHeight="1" x14ac:dyDescent="0.25">
      <c r="A6" s="16"/>
      <c r="B6" s="25"/>
      <c r="C6" s="25"/>
      <c r="D6" s="25"/>
      <c r="E6" s="25"/>
      <c r="F6" s="25"/>
      <c r="I6" s="26"/>
      <c r="J6" s="26"/>
      <c r="K6" s="26"/>
    </row>
    <row r="7" spans="1:13" ht="20.100000000000001" customHeight="1" x14ac:dyDescent="0.25">
      <c r="A7" s="151" t="s">
        <v>150</v>
      </c>
      <c r="B7" s="17" t="s">
        <v>147</v>
      </c>
      <c r="C7" s="19">
        <v>134191</v>
      </c>
      <c r="D7" s="19">
        <v>90491</v>
      </c>
      <c r="E7" s="19">
        <v>34150</v>
      </c>
      <c r="F7" s="19">
        <v>258832</v>
      </c>
      <c r="G7" s="27"/>
      <c r="I7" s="232" t="s">
        <v>255</v>
      </c>
      <c r="J7" s="231" t="s">
        <v>242</v>
      </c>
      <c r="K7" s="231" t="s">
        <v>253</v>
      </c>
      <c r="L7" s="232" t="s">
        <v>254</v>
      </c>
    </row>
    <row r="8" spans="1:13" ht="20.100000000000001" customHeight="1" x14ac:dyDescent="0.25">
      <c r="A8" s="151"/>
      <c r="B8" s="17" t="s">
        <v>148</v>
      </c>
      <c r="C8" s="19">
        <v>71882</v>
      </c>
      <c r="D8" s="19">
        <v>42281</v>
      </c>
      <c r="E8" s="19">
        <v>12175</v>
      </c>
      <c r="F8" s="19">
        <v>126338</v>
      </c>
      <c r="G8" s="27"/>
      <c r="H8" s="27"/>
      <c r="I8" s="230" t="s">
        <v>251</v>
      </c>
      <c r="J8" s="93">
        <v>258832</v>
      </c>
      <c r="K8" s="93">
        <v>250312</v>
      </c>
      <c r="L8" s="93">
        <v>237766</v>
      </c>
    </row>
    <row r="9" spans="1:13" ht="20.100000000000001" customHeight="1" x14ac:dyDescent="0.25">
      <c r="A9" s="151"/>
      <c r="B9" s="17" t="s">
        <v>149</v>
      </c>
      <c r="C9" s="19">
        <v>62309</v>
      </c>
      <c r="D9" s="19">
        <v>48210</v>
      </c>
      <c r="E9" s="19">
        <v>21975</v>
      </c>
      <c r="F9" s="19">
        <v>132494</v>
      </c>
      <c r="G9" s="27"/>
      <c r="H9" s="27"/>
      <c r="I9" s="233" t="s">
        <v>250</v>
      </c>
      <c r="J9" s="233">
        <v>678536</v>
      </c>
      <c r="K9" s="233">
        <v>622585</v>
      </c>
      <c r="L9" s="93">
        <v>600702</v>
      </c>
    </row>
    <row r="10" spans="1:13" ht="20.100000000000001" customHeight="1" x14ac:dyDescent="0.25">
      <c r="A10" s="151" t="s">
        <v>151</v>
      </c>
      <c r="B10" s="17" t="s">
        <v>147</v>
      </c>
      <c r="C10" s="19">
        <v>1217400</v>
      </c>
      <c r="D10" s="19">
        <v>851477</v>
      </c>
      <c r="E10" s="19">
        <v>341018</v>
      </c>
      <c r="F10" s="19">
        <v>2409895</v>
      </c>
      <c r="G10" s="27"/>
      <c r="I10" s="93" t="s">
        <v>252</v>
      </c>
      <c r="J10" s="234">
        <f>J8/J9</f>
        <v>0.38145654762606551</v>
      </c>
      <c r="K10" s="234">
        <f t="shared" ref="K10:L10" si="0">K8/K9</f>
        <v>0.40205273175550327</v>
      </c>
      <c r="L10" s="234">
        <f t="shared" si="0"/>
        <v>0.3958135647958555</v>
      </c>
    </row>
    <row r="11" spans="1:13" ht="20.100000000000001" customHeight="1" x14ac:dyDescent="0.25">
      <c r="A11" s="151"/>
      <c r="B11" s="17" t="s">
        <v>148</v>
      </c>
      <c r="C11" s="19">
        <v>649571</v>
      </c>
      <c r="D11" s="19">
        <v>377946</v>
      </c>
      <c r="E11" s="19">
        <v>110878</v>
      </c>
      <c r="F11" s="19">
        <v>1138395</v>
      </c>
      <c r="G11" s="27"/>
      <c r="H11" s="27"/>
      <c r="I11" s="27"/>
      <c r="J11" s="27"/>
      <c r="K11" s="27"/>
    </row>
    <row r="12" spans="1:13" ht="20.100000000000001" customHeight="1" x14ac:dyDescent="0.25">
      <c r="A12" s="151"/>
      <c r="B12" s="17" t="s">
        <v>149</v>
      </c>
      <c r="C12" s="19">
        <v>567829</v>
      </c>
      <c r="D12" s="19">
        <v>473531</v>
      </c>
      <c r="E12" s="19">
        <v>230140</v>
      </c>
      <c r="F12" s="19">
        <v>1271500</v>
      </c>
      <c r="I12" s="27"/>
      <c r="J12" s="27"/>
      <c r="K12" s="27"/>
    </row>
    <row r="13" spans="1:13" ht="20.100000000000001" customHeight="1" x14ac:dyDescent="0.25">
      <c r="A13" s="151" t="s">
        <v>152</v>
      </c>
      <c r="B13" s="17" t="s">
        <v>147</v>
      </c>
      <c r="C13" s="21">
        <v>9.07</v>
      </c>
      <c r="D13" s="21">
        <v>9.41</v>
      </c>
      <c r="E13" s="21">
        <v>9.99</v>
      </c>
      <c r="F13" s="21">
        <v>9.31</v>
      </c>
      <c r="I13" s="27"/>
      <c r="J13" s="27"/>
      <c r="K13" s="27"/>
    </row>
    <row r="14" spans="1:13" ht="20.100000000000001" customHeight="1" x14ac:dyDescent="0.25">
      <c r="A14" s="151"/>
      <c r="B14" s="17" t="s">
        <v>148</v>
      </c>
      <c r="C14" s="21">
        <v>9.0399999999999991</v>
      </c>
      <c r="D14" s="21">
        <v>8.94</v>
      </c>
      <c r="E14" s="21">
        <v>9.11</v>
      </c>
      <c r="F14" s="21">
        <v>9.01</v>
      </c>
      <c r="I14" s="27"/>
      <c r="J14" s="27"/>
    </row>
    <row r="15" spans="1:13" ht="20.100000000000001" customHeight="1" x14ac:dyDescent="0.25">
      <c r="A15" s="151"/>
      <c r="B15" s="17" t="s">
        <v>149</v>
      </c>
      <c r="C15" s="21">
        <v>9.11</v>
      </c>
      <c r="D15" s="21">
        <v>9.82</v>
      </c>
      <c r="E15" s="21">
        <v>10.47</v>
      </c>
      <c r="F15" s="21">
        <v>9.6</v>
      </c>
      <c r="I15" s="27"/>
      <c r="J15" s="27"/>
      <c r="K15" s="28"/>
      <c r="L15" s="27"/>
      <c r="M15" s="27"/>
    </row>
    <row r="16" spans="1:13" ht="20.100000000000001" customHeight="1" x14ac:dyDescent="0.25">
      <c r="A16" s="17"/>
      <c r="B16" s="25"/>
      <c r="C16" s="25"/>
      <c r="D16" s="25"/>
      <c r="E16" s="25"/>
      <c r="F16" s="25"/>
      <c r="J16" s="27"/>
      <c r="K16" s="29"/>
      <c r="L16" s="27"/>
      <c r="M16" s="27"/>
    </row>
    <row r="17" spans="1:13" ht="20.100000000000001" customHeight="1" x14ac:dyDescent="0.25">
      <c r="A17" s="17"/>
      <c r="B17" s="25"/>
      <c r="C17" s="25"/>
      <c r="D17" s="25"/>
      <c r="E17" s="25"/>
      <c r="F17" s="25"/>
      <c r="J17" s="27"/>
      <c r="K17" s="29"/>
      <c r="L17" s="27"/>
      <c r="M17" s="27"/>
    </row>
    <row r="18" spans="1:13" ht="20.100000000000001" customHeight="1" x14ac:dyDescent="0.25">
      <c r="A18" s="25"/>
      <c r="B18" s="17" t="s">
        <v>35</v>
      </c>
      <c r="C18" s="17" t="s">
        <v>36</v>
      </c>
      <c r="D18" s="25"/>
      <c r="E18" s="25"/>
      <c r="F18" s="25"/>
      <c r="J18" s="27"/>
      <c r="K18" s="29"/>
      <c r="L18" s="27"/>
      <c r="M18" s="27"/>
    </row>
    <row r="19" spans="1:13" ht="20.100000000000001" customHeight="1" x14ac:dyDescent="0.25">
      <c r="A19" s="25"/>
      <c r="B19" s="22" t="s">
        <v>37</v>
      </c>
      <c r="C19" s="18" t="s">
        <v>38</v>
      </c>
      <c r="D19" s="18"/>
      <c r="E19" s="25"/>
      <c r="F19" s="25"/>
      <c r="J19" s="27"/>
      <c r="K19" s="27"/>
      <c r="L19" s="27"/>
      <c r="M19" s="27"/>
    </row>
    <row r="20" spans="1:13" ht="20.100000000000001" customHeight="1" x14ac:dyDescent="0.25">
      <c r="A20" s="25"/>
      <c r="B20" s="25"/>
      <c r="C20" s="25"/>
      <c r="D20" s="25"/>
      <c r="E20" s="25"/>
      <c r="F20" s="25"/>
      <c r="J20" s="27"/>
      <c r="K20" s="27"/>
      <c r="L20" s="27"/>
      <c r="M20" s="27"/>
    </row>
    <row r="24" spans="1:13" ht="20.100000000000001" customHeight="1" x14ac:dyDescent="0.25">
      <c r="C24" s="27"/>
    </row>
    <row r="25" spans="1:13" ht="20.100000000000001" customHeight="1" x14ac:dyDescent="0.25">
      <c r="D25" s="27"/>
      <c r="E25" s="27"/>
      <c r="F25" s="27"/>
      <c r="G25" s="27"/>
    </row>
    <row r="27" spans="1:13" ht="20.100000000000001" customHeight="1" x14ac:dyDescent="0.25">
      <c r="D27" s="27"/>
      <c r="E27" s="27"/>
      <c r="F27" s="27"/>
      <c r="G27" s="27"/>
    </row>
    <row r="28" spans="1:13" ht="20.100000000000001" customHeight="1" x14ac:dyDescent="0.25">
      <c r="D28" s="27"/>
      <c r="E28" s="27"/>
      <c r="F28" s="27"/>
      <c r="G28" s="27"/>
    </row>
  </sheetData>
  <mergeCells count="5">
    <mergeCell ref="B2:F3"/>
    <mergeCell ref="A7:A9"/>
    <mergeCell ref="A10:A12"/>
    <mergeCell ref="A13:A15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8"/>
  <sheetViews>
    <sheetView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7109375" style="70" customWidth="1"/>
    <col min="2" max="2" width="65.7109375" style="70" customWidth="1"/>
    <col min="3" max="3" width="19.5703125" style="71" customWidth="1"/>
    <col min="4" max="4" width="13.28515625" style="72" customWidth="1"/>
    <col min="5" max="5" width="18.28515625" style="73" customWidth="1"/>
    <col min="6" max="6" width="13.28515625" style="72" customWidth="1"/>
    <col min="7" max="7" width="18.28515625" style="73" customWidth="1"/>
    <col min="8" max="8" width="13.28515625" style="72" customWidth="1"/>
    <col min="9" max="9" width="18.28515625" style="73" customWidth="1"/>
    <col min="10" max="10" width="13.28515625" style="72" customWidth="1"/>
    <col min="11" max="11" width="18.28515625" style="70" customWidth="1"/>
    <col min="12" max="12" width="9.140625" style="70"/>
    <col min="13" max="13" width="9.28515625" style="70" bestFit="1" customWidth="1"/>
    <col min="14" max="14" width="10.5703125" style="70" bestFit="1" customWidth="1"/>
    <col min="15" max="15" width="7.5703125" style="70" hidden="1" customWidth="1"/>
    <col min="16" max="16" width="16" style="70" hidden="1" customWidth="1"/>
    <col min="17" max="17" width="16.85546875" style="70" hidden="1" customWidth="1"/>
    <col min="18" max="18" width="14.85546875" style="70" hidden="1" customWidth="1"/>
    <col min="19" max="19" width="14.7109375" style="70" hidden="1" customWidth="1"/>
    <col min="20" max="16384" width="9.140625" style="70"/>
  </cols>
  <sheetData>
    <row r="1" spans="1:22" s="41" customFormat="1" ht="12" x14ac:dyDescent="0.25">
      <c r="A1" s="33" t="s">
        <v>154</v>
      </c>
      <c r="B1" s="153" t="s">
        <v>232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22" s="41" customFormat="1" ht="12" x14ac:dyDescent="0.25">
      <c r="A2" s="34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22" s="20" customFormat="1" ht="11.25" x14ac:dyDescent="0.25">
      <c r="A3" s="157" t="s">
        <v>158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22" s="20" customFormat="1" ht="11.25" x14ac:dyDescent="0.25">
      <c r="A4" s="20" t="s">
        <v>155</v>
      </c>
      <c r="B4" s="42" t="s">
        <v>156</v>
      </c>
      <c r="C4" s="42"/>
      <c r="D4" s="43" t="s">
        <v>21</v>
      </c>
      <c r="E4" s="43" t="s">
        <v>157</v>
      </c>
      <c r="F4" s="43" t="s">
        <v>22</v>
      </c>
      <c r="G4" s="43" t="s">
        <v>157</v>
      </c>
      <c r="H4" s="43" t="s">
        <v>23</v>
      </c>
      <c r="I4" s="43" t="s">
        <v>157</v>
      </c>
      <c r="J4" s="43" t="s">
        <v>24</v>
      </c>
      <c r="K4" s="43" t="s">
        <v>157</v>
      </c>
      <c r="T4" s="42"/>
      <c r="U4" s="42"/>
      <c r="V4" s="42"/>
    </row>
    <row r="5" spans="1:22" s="42" customFormat="1" ht="11.25" x14ac:dyDescent="0.25">
      <c r="A5" s="44" t="s">
        <v>25</v>
      </c>
      <c r="B5" s="44" t="s">
        <v>26</v>
      </c>
      <c r="C5" s="45"/>
      <c r="D5" s="46" t="s">
        <v>189</v>
      </c>
      <c r="E5" s="47" t="s">
        <v>162</v>
      </c>
      <c r="F5" s="46" t="s">
        <v>159</v>
      </c>
      <c r="G5" s="47" t="s">
        <v>162</v>
      </c>
      <c r="H5" s="46" t="s">
        <v>160</v>
      </c>
      <c r="I5" s="47" t="s">
        <v>162</v>
      </c>
      <c r="J5" s="46" t="s">
        <v>161</v>
      </c>
      <c r="K5" s="48" t="s">
        <v>162</v>
      </c>
      <c r="T5" s="49"/>
      <c r="U5" s="49"/>
    </row>
    <row r="6" spans="1:22" s="20" customFormat="1" ht="11.25" x14ac:dyDescent="0.25">
      <c r="A6" s="158" t="s">
        <v>39</v>
      </c>
      <c r="B6" s="159" t="s">
        <v>166</v>
      </c>
      <c r="C6" s="50" t="s">
        <v>163</v>
      </c>
      <c r="D6" s="19">
        <v>1658</v>
      </c>
      <c r="E6" s="51">
        <v>7.0475818038068843</v>
      </c>
      <c r="F6" s="19">
        <v>1465</v>
      </c>
      <c r="G6" s="51">
        <v>13.182284449403424</v>
      </c>
      <c r="H6" s="19">
        <v>672</v>
      </c>
      <c r="I6" s="51">
        <v>22.885165508786269</v>
      </c>
      <c r="J6" s="19">
        <v>3795</v>
      </c>
      <c r="K6" s="21">
        <v>10.099639127518921</v>
      </c>
      <c r="L6" s="50"/>
      <c r="M6" s="50"/>
      <c r="N6" s="50"/>
      <c r="O6" s="154" t="s">
        <v>143</v>
      </c>
      <c r="P6" s="155"/>
      <c r="Q6" s="155"/>
      <c r="R6" s="155"/>
      <c r="S6" s="156"/>
      <c r="T6" s="19"/>
      <c r="U6" s="19"/>
    </row>
    <row r="7" spans="1:22" s="20" customFormat="1" ht="11.25" x14ac:dyDescent="0.25">
      <c r="A7" s="158"/>
      <c r="B7" s="160"/>
      <c r="C7" s="50" t="s">
        <v>164</v>
      </c>
      <c r="D7" s="19">
        <v>1177</v>
      </c>
      <c r="E7" s="51">
        <v>4.149450735408176</v>
      </c>
      <c r="F7" s="19">
        <v>1746</v>
      </c>
      <c r="G7" s="51">
        <v>10.154350784548637</v>
      </c>
      <c r="H7" s="19">
        <v>1152</v>
      </c>
      <c r="I7" s="51">
        <v>17.633822651502395</v>
      </c>
      <c r="J7" s="19">
        <v>4075</v>
      </c>
      <c r="K7" s="21">
        <v>7.8225931848416375</v>
      </c>
      <c r="L7" s="50"/>
      <c r="M7" s="50"/>
      <c r="N7" s="50"/>
      <c r="O7" s="52"/>
      <c r="P7" s="52" t="s">
        <v>16</v>
      </c>
      <c r="Q7" s="52" t="s">
        <v>17</v>
      </c>
      <c r="R7" s="52" t="s">
        <v>18</v>
      </c>
      <c r="S7" s="52" t="s">
        <v>19</v>
      </c>
      <c r="T7" s="19"/>
      <c r="U7" s="19"/>
    </row>
    <row r="8" spans="1:22" s="20" customFormat="1" ht="11.25" x14ac:dyDescent="0.25">
      <c r="A8" s="158"/>
      <c r="B8" s="160"/>
      <c r="C8" s="50" t="s">
        <v>165</v>
      </c>
      <c r="D8" s="19">
        <v>2835</v>
      </c>
      <c r="E8" s="51">
        <v>5.4633751517604203</v>
      </c>
      <c r="F8" s="19">
        <v>3211</v>
      </c>
      <c r="G8" s="51">
        <v>11.343083227356225</v>
      </c>
      <c r="H8" s="19">
        <v>1824</v>
      </c>
      <c r="I8" s="51">
        <v>19.262247473414085</v>
      </c>
      <c r="J8" s="19">
        <v>7870</v>
      </c>
      <c r="K8" s="21">
        <v>8.7767917982163155</v>
      </c>
      <c r="L8" s="50"/>
      <c r="M8" s="50"/>
      <c r="N8" s="50"/>
      <c r="O8" s="52"/>
      <c r="P8" s="53"/>
      <c r="Q8" s="53"/>
      <c r="R8" s="53"/>
      <c r="S8" s="53"/>
    </row>
    <row r="9" spans="1:22" s="20" customFormat="1" ht="11.25" x14ac:dyDescent="0.25">
      <c r="A9" s="158" t="s">
        <v>41</v>
      </c>
      <c r="B9" s="159" t="s">
        <v>167</v>
      </c>
      <c r="C9" s="50" t="s">
        <v>163</v>
      </c>
      <c r="D9" s="19">
        <v>14740</v>
      </c>
      <c r="E9" s="51">
        <v>62.65461748378376</v>
      </c>
      <c r="F9" s="19">
        <v>6938</v>
      </c>
      <c r="G9" s="51">
        <v>62.429139597242965</v>
      </c>
      <c r="H9" s="54">
        <v>1279</v>
      </c>
      <c r="I9" s="51">
        <v>43.556736139490539</v>
      </c>
      <c r="J9" s="19">
        <v>22957</v>
      </c>
      <c r="K9" s="21">
        <v>61.095498142411564</v>
      </c>
      <c r="L9" s="50"/>
      <c r="M9" s="50"/>
      <c r="N9" s="50"/>
      <c r="O9" s="52" t="s">
        <v>70</v>
      </c>
      <c r="P9" s="38">
        <v>234197</v>
      </c>
      <c r="Q9" s="38">
        <v>108678</v>
      </c>
      <c r="R9" s="38">
        <v>28828</v>
      </c>
      <c r="S9" s="38">
        <v>371703</v>
      </c>
    </row>
    <row r="10" spans="1:22" s="20" customFormat="1" ht="11.25" x14ac:dyDescent="0.25">
      <c r="A10" s="158"/>
      <c r="B10" s="160"/>
      <c r="C10" s="50" t="s">
        <v>164</v>
      </c>
      <c r="D10" s="19">
        <v>11883</v>
      </c>
      <c r="E10" s="51">
        <v>41.892882828254336</v>
      </c>
      <c r="F10" s="19">
        <v>6338</v>
      </c>
      <c r="G10" s="51">
        <v>36.860409663499006</v>
      </c>
      <c r="H10" s="54">
        <v>1541</v>
      </c>
      <c r="I10" s="51">
        <v>23.588299223928118</v>
      </c>
      <c r="J10" s="19">
        <v>19762</v>
      </c>
      <c r="K10" s="21">
        <v>37.936217550635689</v>
      </c>
      <c r="L10" s="50"/>
      <c r="M10" s="50"/>
      <c r="N10" s="50"/>
      <c r="O10" s="52" t="s">
        <v>71</v>
      </c>
      <c r="P10" s="38">
        <v>282800</v>
      </c>
      <c r="Q10" s="38">
        <v>169431</v>
      </c>
      <c r="R10" s="38">
        <v>65066</v>
      </c>
      <c r="S10" s="38">
        <v>517297</v>
      </c>
      <c r="T10" s="19"/>
      <c r="U10" s="19"/>
    </row>
    <row r="11" spans="1:22" s="20" customFormat="1" ht="11.25" x14ac:dyDescent="0.25">
      <c r="A11" s="158"/>
      <c r="B11" s="160"/>
      <c r="C11" s="50" t="s">
        <v>165</v>
      </c>
      <c r="D11" s="19">
        <v>26623</v>
      </c>
      <c r="E11" s="51">
        <v>51.30562139870112</v>
      </c>
      <c r="F11" s="19">
        <v>13276</v>
      </c>
      <c r="G11" s="51">
        <v>46.898403278225238</v>
      </c>
      <c r="H11" s="54">
        <v>2820</v>
      </c>
      <c r="I11" s="51">
        <v>29.780448396396778</v>
      </c>
      <c r="J11" s="19">
        <v>42719</v>
      </c>
      <c r="K11" s="21">
        <v>47.64113962236376</v>
      </c>
      <c r="L11" s="50"/>
      <c r="M11" s="50"/>
      <c r="N11" s="50"/>
      <c r="O11" s="52" t="s">
        <v>72</v>
      </c>
      <c r="P11" s="38">
        <v>516997</v>
      </c>
      <c r="Q11" s="38">
        <v>278109</v>
      </c>
      <c r="R11" s="38">
        <v>93894</v>
      </c>
      <c r="S11" s="38">
        <v>889000</v>
      </c>
      <c r="T11" s="19"/>
      <c r="U11" s="19"/>
    </row>
    <row r="12" spans="1:22" s="20" customFormat="1" ht="11.25" x14ac:dyDescent="0.25">
      <c r="A12" s="158" t="s">
        <v>42</v>
      </c>
      <c r="B12" s="159" t="s">
        <v>168</v>
      </c>
      <c r="C12" s="50" t="s">
        <v>163</v>
      </c>
      <c r="D12" s="19">
        <v>474</v>
      </c>
      <c r="E12" s="51">
        <v>2.0148092732234399</v>
      </c>
      <c r="F12" s="19">
        <v>426</v>
      </c>
      <c r="G12" s="51">
        <v>3.8332103586661148</v>
      </c>
      <c r="H12" s="19">
        <v>208</v>
      </c>
      <c r="I12" s="51">
        <v>7.083503609862416</v>
      </c>
      <c r="J12" s="19">
        <v>1108</v>
      </c>
      <c r="K12" s="21">
        <v>2.9487220430279222</v>
      </c>
      <c r="L12" s="50"/>
      <c r="M12" s="50"/>
      <c r="N12" s="50"/>
      <c r="T12" s="19"/>
      <c r="U12" s="19"/>
    </row>
    <row r="13" spans="1:22" s="20" customFormat="1" ht="11.25" x14ac:dyDescent="0.25">
      <c r="A13" s="158"/>
      <c r="B13" s="159"/>
      <c r="C13" s="50" t="s">
        <v>164</v>
      </c>
      <c r="D13" s="19">
        <v>430</v>
      </c>
      <c r="E13" s="51">
        <v>1.5159420698602513</v>
      </c>
      <c r="F13" s="19">
        <v>577</v>
      </c>
      <c r="G13" s="51">
        <v>3.3557046979865772</v>
      </c>
      <c r="H13" s="19">
        <v>432</v>
      </c>
      <c r="I13" s="51">
        <v>6.6126834943133987</v>
      </c>
      <c r="J13" s="19">
        <v>1439</v>
      </c>
      <c r="K13" s="21">
        <v>2.7623832130029737</v>
      </c>
      <c r="L13" s="50"/>
      <c r="M13" s="50"/>
      <c r="N13" s="50"/>
      <c r="T13" s="19"/>
      <c r="U13" s="19"/>
    </row>
    <row r="14" spans="1:22" s="20" customFormat="1" ht="11.25" x14ac:dyDescent="0.25">
      <c r="A14" s="158"/>
      <c r="B14" s="159"/>
      <c r="C14" s="50" t="s">
        <v>165</v>
      </c>
      <c r="D14" s="20">
        <v>904</v>
      </c>
      <c r="E14" s="51">
        <v>1.7421132759052631</v>
      </c>
      <c r="F14" s="19">
        <v>1003</v>
      </c>
      <c r="G14" s="51">
        <v>3.5431680090433799</v>
      </c>
      <c r="H14" s="19">
        <v>640</v>
      </c>
      <c r="I14" s="51">
        <v>6.7586833240049424</v>
      </c>
      <c r="J14" s="19">
        <v>2547</v>
      </c>
      <c r="K14" s="21">
        <v>2.8404687052168938</v>
      </c>
      <c r="L14" s="50"/>
      <c r="M14" s="50"/>
      <c r="N14" s="50"/>
      <c r="O14" s="25"/>
      <c r="P14" s="25"/>
      <c r="Q14" s="25"/>
      <c r="R14" s="25"/>
      <c r="S14" s="25"/>
    </row>
    <row r="15" spans="1:22" s="20" customFormat="1" ht="11.25" x14ac:dyDescent="0.25">
      <c r="A15" s="158" t="s">
        <v>44</v>
      </c>
      <c r="B15" s="159" t="s">
        <v>169</v>
      </c>
      <c r="C15" s="50" t="s">
        <v>163</v>
      </c>
      <c r="D15" s="19">
        <v>943</v>
      </c>
      <c r="E15" s="51">
        <v>4.0083652840711048</v>
      </c>
      <c r="F15" s="19">
        <v>557</v>
      </c>
      <c r="G15" s="51">
        <v>5.0119675346878543</v>
      </c>
      <c r="H15" s="19">
        <v>129</v>
      </c>
      <c r="I15" s="51">
        <v>4.3931344503473646</v>
      </c>
      <c r="J15" s="19">
        <v>1629</v>
      </c>
      <c r="K15" s="21">
        <v>4.3352601156069364</v>
      </c>
      <c r="L15" s="50"/>
      <c r="M15" s="50"/>
      <c r="N15" s="50"/>
      <c r="O15" s="25"/>
      <c r="P15" s="54"/>
      <c r="Q15" s="54"/>
      <c r="R15" s="54"/>
      <c r="S15" s="54"/>
      <c r="T15" s="19"/>
      <c r="U15" s="19"/>
    </row>
    <row r="16" spans="1:22" s="20" customFormat="1" ht="11.25" x14ac:dyDescent="0.25">
      <c r="A16" s="158"/>
      <c r="B16" s="159"/>
      <c r="C16" s="50" t="s">
        <v>164</v>
      </c>
      <c r="D16" s="19">
        <v>1040</v>
      </c>
      <c r="E16" s="51">
        <v>3.6664645410573522</v>
      </c>
      <c r="F16" s="19">
        <v>805</v>
      </c>
      <c r="G16" s="51">
        <v>4.681702394937945</v>
      </c>
      <c r="H16" s="19">
        <v>283</v>
      </c>
      <c r="I16" s="51">
        <v>4.3319199742840082</v>
      </c>
      <c r="J16" s="19">
        <v>2128</v>
      </c>
      <c r="K16" s="21">
        <v>4.0850253490412278</v>
      </c>
      <c r="L16" s="50"/>
      <c r="M16" s="50"/>
      <c r="N16" s="50"/>
      <c r="O16" s="25"/>
      <c r="P16" s="55"/>
      <c r="Q16" s="55"/>
      <c r="R16" s="55"/>
      <c r="S16" s="55"/>
      <c r="T16" s="56"/>
      <c r="U16" s="19"/>
    </row>
    <row r="17" spans="1:21" s="20" customFormat="1" ht="11.25" x14ac:dyDescent="0.25">
      <c r="A17" s="158"/>
      <c r="B17" s="159"/>
      <c r="C17" s="50" t="s">
        <v>165</v>
      </c>
      <c r="D17" s="19">
        <v>1983</v>
      </c>
      <c r="E17" s="51">
        <v>3.8214719315488237</v>
      </c>
      <c r="F17" s="19">
        <v>1362</v>
      </c>
      <c r="G17" s="51">
        <v>4.8113607460788472</v>
      </c>
      <c r="H17" s="19">
        <v>412</v>
      </c>
      <c r="I17" s="51">
        <v>4.3509023898281809</v>
      </c>
      <c r="J17" s="19">
        <v>3757</v>
      </c>
      <c r="K17" s="21">
        <v>4.1898865039261359</v>
      </c>
      <c r="L17" s="50"/>
      <c r="M17" s="50"/>
      <c r="N17" s="50"/>
      <c r="O17" s="39"/>
      <c r="P17" s="40"/>
      <c r="Q17" s="40"/>
      <c r="R17" s="40"/>
      <c r="S17" s="56"/>
      <c r="T17" s="56"/>
    </row>
    <row r="18" spans="1:21" s="20" customFormat="1" ht="11.25" x14ac:dyDescent="0.25">
      <c r="A18" s="158" t="s">
        <v>45</v>
      </c>
      <c r="B18" s="159" t="s">
        <v>170</v>
      </c>
      <c r="C18" s="50" t="s">
        <v>163</v>
      </c>
      <c r="D18" s="19">
        <v>1856</v>
      </c>
      <c r="E18" s="51">
        <v>7.8892109938875619</v>
      </c>
      <c r="F18" s="19">
        <v>557</v>
      </c>
      <c r="G18" s="51">
        <v>5.0119675346878543</v>
      </c>
      <c r="H18" s="19">
        <v>162</v>
      </c>
      <c r="I18" s="51">
        <v>5.5169595422966893</v>
      </c>
      <c r="J18" s="19">
        <v>2575</v>
      </c>
      <c r="K18" s="21">
        <v>6.8528513184087547</v>
      </c>
      <c r="L18" s="50"/>
      <c r="M18" s="50"/>
      <c r="N18" s="50"/>
      <c r="O18" s="39"/>
      <c r="P18" s="40"/>
      <c r="Q18" s="40"/>
      <c r="R18" s="40"/>
      <c r="S18" s="56"/>
      <c r="T18" s="56"/>
    </row>
    <row r="19" spans="1:21" s="20" customFormat="1" ht="11.25" x14ac:dyDescent="0.25">
      <c r="A19" s="158"/>
      <c r="B19" s="159"/>
      <c r="C19" s="50" t="s">
        <v>164</v>
      </c>
      <c r="D19" s="19">
        <v>2013</v>
      </c>
      <c r="E19" s="51">
        <v>7.0967241549504321</v>
      </c>
      <c r="F19" s="19">
        <v>913</v>
      </c>
      <c r="G19" s="51">
        <v>5.3098065671780681</v>
      </c>
      <c r="H19" s="19">
        <v>403</v>
      </c>
      <c r="I19" s="51">
        <v>6.1687765004821751</v>
      </c>
      <c r="J19" s="19">
        <v>3329</v>
      </c>
      <c r="K19" s="21">
        <v>6.390530726954065</v>
      </c>
      <c r="L19" s="50"/>
      <c r="M19" s="50"/>
      <c r="N19" s="50"/>
      <c r="P19" s="19"/>
      <c r="Q19" s="19"/>
      <c r="R19" s="19"/>
      <c r="T19" s="19"/>
    </row>
    <row r="20" spans="1:21" s="20" customFormat="1" ht="11.25" x14ac:dyDescent="0.25">
      <c r="A20" s="158"/>
      <c r="B20" s="159"/>
      <c r="C20" s="50" t="s">
        <v>165</v>
      </c>
      <c r="D20" s="19">
        <v>3869</v>
      </c>
      <c r="E20" s="51">
        <v>7.4560135668998475</v>
      </c>
      <c r="F20" s="19">
        <v>1470</v>
      </c>
      <c r="G20" s="51">
        <v>5.1928783382789314</v>
      </c>
      <c r="H20" s="19">
        <v>565</v>
      </c>
      <c r="I20" s="51">
        <v>5.9666501219731138</v>
      </c>
      <c r="J20" s="19">
        <v>5904</v>
      </c>
      <c r="K20" s="21">
        <v>6.5842666806441068</v>
      </c>
      <c r="L20" s="50"/>
      <c r="M20" s="50"/>
      <c r="N20" s="50"/>
      <c r="P20" s="19"/>
      <c r="Q20" s="19"/>
      <c r="R20" s="19"/>
      <c r="T20" s="19"/>
    </row>
    <row r="21" spans="1:21" s="20" customFormat="1" ht="11.25" x14ac:dyDescent="0.25">
      <c r="A21" s="158" t="s">
        <v>46</v>
      </c>
      <c r="B21" s="159" t="s">
        <v>171</v>
      </c>
      <c r="C21" s="50" t="s">
        <v>163</v>
      </c>
      <c r="D21" s="19">
        <v>2474</v>
      </c>
      <c r="E21" s="51">
        <v>10.516114223533311</v>
      </c>
      <c r="F21" s="19">
        <v>1277</v>
      </c>
      <c r="G21" s="51">
        <v>11.490632929616499</v>
      </c>
      <c r="H21" s="19">
        <v>186</v>
      </c>
      <c r="I21" s="51">
        <v>6.3342868818961993</v>
      </c>
      <c r="J21" s="19">
        <v>3937</v>
      </c>
      <c r="K21" s="21">
        <v>10.477543938087482</v>
      </c>
      <c r="L21" s="50"/>
      <c r="M21" s="50"/>
      <c r="N21" s="50"/>
      <c r="P21" s="19"/>
      <c r="Q21" s="19"/>
      <c r="R21" s="19"/>
      <c r="S21" s="42"/>
      <c r="T21" s="49"/>
      <c r="U21" s="42"/>
    </row>
    <row r="22" spans="1:21" s="20" customFormat="1" ht="11.25" x14ac:dyDescent="0.25">
      <c r="A22" s="158"/>
      <c r="B22" s="160"/>
      <c r="C22" s="50" t="s">
        <v>164</v>
      </c>
      <c r="D22" s="19">
        <v>2240</v>
      </c>
      <c r="E22" s="51">
        <v>7.8970005499696807</v>
      </c>
      <c r="F22" s="19">
        <v>1569</v>
      </c>
      <c r="G22" s="51">
        <v>9.1249578355995489</v>
      </c>
      <c r="H22" s="19">
        <v>588</v>
      </c>
      <c r="I22" s="51">
        <v>9.0005969783710142</v>
      </c>
      <c r="J22" s="19">
        <v>8148</v>
      </c>
      <c r="K22" s="21">
        <v>15.641347060144705</v>
      </c>
      <c r="L22" s="50"/>
      <c r="M22" s="50"/>
      <c r="N22" s="50"/>
      <c r="S22" s="42"/>
      <c r="T22" s="49"/>
      <c r="U22" s="42"/>
    </row>
    <row r="23" spans="1:21" s="20" customFormat="1" ht="11.25" x14ac:dyDescent="0.25">
      <c r="A23" s="158"/>
      <c r="B23" s="160"/>
      <c r="C23" s="50" t="s">
        <v>165</v>
      </c>
      <c r="D23" s="19">
        <v>4714</v>
      </c>
      <c r="E23" s="51">
        <v>9.0844269719219142</v>
      </c>
      <c r="F23" s="19">
        <v>2846</v>
      </c>
      <c r="G23" s="51">
        <v>10.053695068531864</v>
      </c>
      <c r="H23" s="19">
        <v>588</v>
      </c>
      <c r="I23" s="51">
        <v>6.2095403039295407</v>
      </c>
      <c r="J23" s="19">
        <v>8148</v>
      </c>
      <c r="K23" s="21">
        <v>9.0868233255230653</v>
      </c>
      <c r="S23" s="42"/>
      <c r="T23" s="49"/>
      <c r="U23" s="42"/>
    </row>
    <row r="24" spans="1:21" s="20" customFormat="1" ht="11.25" x14ac:dyDescent="0.25">
      <c r="A24" s="158" t="s">
        <v>47</v>
      </c>
      <c r="B24" s="159" t="s">
        <v>172</v>
      </c>
      <c r="C24" s="50" t="s">
        <v>163</v>
      </c>
      <c r="D24" s="19">
        <v>1690</v>
      </c>
      <c r="E24" s="51">
        <v>7.1836026830118422</v>
      </c>
      <c r="F24" s="19">
        <v>1297</v>
      </c>
      <c r="G24" s="51">
        <v>11.670595857253407</v>
      </c>
      <c r="H24" s="19">
        <v>280</v>
      </c>
      <c r="I24" s="51">
        <v>9.5354856286609468</v>
      </c>
      <c r="J24" s="19">
        <v>3267</v>
      </c>
      <c r="K24" s="21">
        <v>8.6944719445597674</v>
      </c>
    </row>
    <row r="25" spans="1:21" s="20" customFormat="1" ht="11.25" x14ac:dyDescent="0.25">
      <c r="A25" s="158"/>
      <c r="B25" s="159"/>
      <c r="C25" s="50" t="s">
        <v>164</v>
      </c>
      <c r="D25" s="19">
        <v>1933</v>
      </c>
      <c r="E25" s="51">
        <v>6.814688421022943</v>
      </c>
      <c r="F25" s="19">
        <v>1653</v>
      </c>
      <c r="G25" s="51">
        <v>9.6134833028974214</v>
      </c>
      <c r="H25" s="19">
        <v>419</v>
      </c>
      <c r="I25" s="51">
        <v>6.4136907039752638</v>
      </c>
      <c r="J25" s="19">
        <v>4006</v>
      </c>
      <c r="K25" s="21">
        <v>7.6901370057608833</v>
      </c>
    </row>
    <row r="26" spans="1:21" s="20" customFormat="1" ht="11.25" x14ac:dyDescent="0.25">
      <c r="A26" s="158"/>
      <c r="B26" s="159"/>
      <c r="C26" s="50" t="s">
        <v>165</v>
      </c>
      <c r="D26" s="19">
        <v>3623</v>
      </c>
      <c r="E26" s="51">
        <v>6.9819429188105833</v>
      </c>
      <c r="F26" s="19">
        <v>2950</v>
      </c>
      <c r="G26" s="51">
        <v>10.421082379539353</v>
      </c>
      <c r="H26" s="19">
        <v>699</v>
      </c>
      <c r="I26" s="51">
        <v>7.3817494429366484</v>
      </c>
      <c r="J26" s="19">
        <v>7272</v>
      </c>
      <c r="K26" s="21">
        <v>8.1098894481104242</v>
      </c>
    </row>
    <row r="27" spans="1:21" s="20" customFormat="1" ht="11.25" x14ac:dyDescent="0.25">
      <c r="A27" s="158" t="s">
        <v>48</v>
      </c>
      <c r="B27" s="159" t="s">
        <v>173</v>
      </c>
      <c r="C27" s="50" t="s">
        <v>163</v>
      </c>
      <c r="D27" s="19">
        <v>164</v>
      </c>
      <c r="E27" s="51">
        <v>0.69710700592540953</v>
      </c>
      <c r="F27" s="19">
        <v>64</v>
      </c>
      <c r="G27" s="51">
        <v>0.57588136843810178</v>
      </c>
      <c r="H27" s="19">
        <v>10</v>
      </c>
      <c r="I27" s="51">
        <v>0.34055305816646231</v>
      </c>
      <c r="J27" s="19">
        <v>238</v>
      </c>
      <c r="K27" s="21">
        <v>0.63338975292477029</v>
      </c>
      <c r="L27" s="57"/>
      <c r="N27" s="57"/>
    </row>
    <row r="28" spans="1:21" s="20" customFormat="1" ht="11.25" x14ac:dyDescent="0.25">
      <c r="A28" s="158"/>
      <c r="B28" s="159"/>
      <c r="C28" s="50" t="s">
        <v>164</v>
      </c>
      <c r="D28" s="19">
        <v>191</v>
      </c>
      <c r="E28" s="51">
        <v>0.67336031475187907</v>
      </c>
      <c r="F28" s="19">
        <v>85</v>
      </c>
      <c r="G28" s="51">
        <v>0.49434124667046631</v>
      </c>
      <c r="H28" s="19">
        <v>16</v>
      </c>
      <c r="I28" s="51">
        <v>0.24491420349308879</v>
      </c>
      <c r="J28" s="19">
        <v>292</v>
      </c>
      <c r="K28" s="21">
        <v>0.56053919263159713</v>
      </c>
    </row>
    <row r="29" spans="1:21" s="20" customFormat="1" ht="11.25" x14ac:dyDescent="0.25">
      <c r="A29" s="158"/>
      <c r="B29" s="159"/>
      <c r="C29" s="50" t="s">
        <v>165</v>
      </c>
      <c r="D29" s="19">
        <v>355</v>
      </c>
      <c r="E29" s="51">
        <v>0.68412634175483233</v>
      </c>
      <c r="F29" s="19">
        <v>149</v>
      </c>
      <c r="G29" s="51">
        <v>0.52635297442419104</v>
      </c>
      <c r="H29" s="19">
        <v>26</v>
      </c>
      <c r="I29" s="51">
        <v>0.27457151003770081</v>
      </c>
      <c r="J29" s="19">
        <v>530</v>
      </c>
      <c r="K29" s="21">
        <v>0.59106730026107335</v>
      </c>
    </row>
    <row r="30" spans="1:21" s="20" customFormat="1" ht="11.25" x14ac:dyDescent="0.25">
      <c r="A30" s="158" t="s">
        <v>49</v>
      </c>
      <c r="B30" s="159" t="s">
        <v>174</v>
      </c>
      <c r="C30" s="50" t="s">
        <v>163</v>
      </c>
      <c r="D30" s="19">
        <v>16198</v>
      </c>
      <c r="E30" s="51">
        <v>68.852068792559663</v>
      </c>
      <c r="F30" s="19">
        <v>10406</v>
      </c>
      <c r="G30" s="51">
        <v>93.634711249482606</v>
      </c>
      <c r="H30" s="19">
        <v>2950</v>
      </c>
      <c r="I30" s="51">
        <v>100.4631521591064</v>
      </c>
      <c r="J30" s="19">
        <v>29554</v>
      </c>
      <c r="K30" s="21">
        <v>78.652104024952365</v>
      </c>
    </row>
    <row r="31" spans="1:21" s="20" customFormat="1" ht="11.25" x14ac:dyDescent="0.25">
      <c r="A31" s="158"/>
      <c r="B31" s="159"/>
      <c r="C31" s="50" t="s">
        <v>164</v>
      </c>
      <c r="D31" s="19">
        <v>9555</v>
      </c>
      <c r="E31" s="51">
        <v>33.685642970964423</v>
      </c>
      <c r="F31" s="19">
        <v>9837</v>
      </c>
      <c r="G31" s="51">
        <v>57.209821688204435</v>
      </c>
      <c r="H31" s="19">
        <v>5355</v>
      </c>
      <c r="I31" s="51">
        <v>81.969722481593166</v>
      </c>
      <c r="J31" s="19">
        <v>24747</v>
      </c>
      <c r="K31" s="21">
        <v>47.505696575527857</v>
      </c>
      <c r="O31" s="154" t="s">
        <v>143</v>
      </c>
      <c r="P31" s="155"/>
      <c r="Q31" s="155"/>
      <c r="R31" s="155"/>
      <c r="S31" s="156"/>
    </row>
    <row r="32" spans="1:21" s="20" customFormat="1" ht="11.25" x14ac:dyDescent="0.25">
      <c r="A32" s="158"/>
      <c r="B32" s="159"/>
      <c r="C32" s="50" t="s">
        <v>165</v>
      </c>
      <c r="D32" s="19">
        <v>25753</v>
      </c>
      <c r="E32" s="51">
        <v>49.629030082287876</v>
      </c>
      <c r="F32" s="19">
        <v>20243</v>
      </c>
      <c r="G32" s="51">
        <v>71.509820545428852</v>
      </c>
      <c r="H32" s="19">
        <v>8305</v>
      </c>
      <c r="I32" s="51">
        <v>87.704476571657878</v>
      </c>
      <c r="J32" s="19">
        <v>54301</v>
      </c>
      <c r="K32" s="21">
        <v>60.557632965050082</v>
      </c>
      <c r="O32" s="52"/>
      <c r="P32" s="52" t="s">
        <v>16</v>
      </c>
      <c r="Q32" s="52" t="s">
        <v>17</v>
      </c>
      <c r="R32" s="52" t="s">
        <v>18</v>
      </c>
      <c r="S32" s="52" t="s">
        <v>19</v>
      </c>
    </row>
    <row r="33" spans="1:21" s="20" customFormat="1" ht="11.25" x14ac:dyDescent="0.25">
      <c r="A33" s="158" t="s">
        <v>51</v>
      </c>
      <c r="B33" s="159" t="s">
        <v>175</v>
      </c>
      <c r="C33" s="50" t="s">
        <v>163</v>
      </c>
      <c r="D33" s="19">
        <v>4123</v>
      </c>
      <c r="E33" s="51">
        <v>17.525440155063801</v>
      </c>
      <c r="F33" s="19">
        <v>3478</v>
      </c>
      <c r="G33" s="51">
        <v>31.295553116058091</v>
      </c>
      <c r="H33" s="19">
        <v>1740</v>
      </c>
      <c r="I33" s="51">
        <v>59.256232120964448</v>
      </c>
      <c r="J33" s="19">
        <v>9341</v>
      </c>
      <c r="K33" s="21">
        <v>24.859217151555796</v>
      </c>
      <c r="O33" s="52"/>
      <c r="P33" s="53"/>
      <c r="Q33" s="53"/>
      <c r="R33" s="53"/>
      <c r="S33" s="53"/>
    </row>
    <row r="34" spans="1:21" s="20" customFormat="1" ht="11.25" x14ac:dyDescent="0.25">
      <c r="A34" s="158"/>
      <c r="B34" s="159"/>
      <c r="C34" s="50" t="s">
        <v>164</v>
      </c>
      <c r="D34" s="19">
        <v>2874</v>
      </c>
      <c r="E34" s="51">
        <v>10.132133741345029</v>
      </c>
      <c r="F34" s="19">
        <v>2944</v>
      </c>
      <c r="G34" s="51">
        <v>17.121654472915914</v>
      </c>
      <c r="H34" s="19">
        <v>2368</v>
      </c>
      <c r="I34" s="51">
        <v>36.247302116977146</v>
      </c>
      <c r="J34" s="19">
        <v>8186</v>
      </c>
      <c r="K34" s="21">
        <v>15.714293941377584</v>
      </c>
      <c r="O34" s="52" t="s">
        <v>70</v>
      </c>
      <c r="P34" s="38">
        <v>234197</v>
      </c>
      <c r="Q34" s="38">
        <v>108678</v>
      </c>
      <c r="R34" s="38">
        <v>28828</v>
      </c>
      <c r="S34" s="38">
        <v>371703</v>
      </c>
    </row>
    <row r="35" spans="1:21" s="20" customFormat="1" ht="11.25" x14ac:dyDescent="0.25">
      <c r="A35" s="158"/>
      <c r="B35" s="159"/>
      <c r="C35" s="50" t="s">
        <v>165</v>
      </c>
      <c r="D35" s="19">
        <v>6997</v>
      </c>
      <c r="E35" s="51">
        <v>13.484033840164962</v>
      </c>
      <c r="F35" s="19">
        <v>6422</v>
      </c>
      <c r="G35" s="51">
        <v>22.686166454712449</v>
      </c>
      <c r="H35" s="19">
        <v>4108</v>
      </c>
      <c r="I35" s="51">
        <v>43.382298585956718</v>
      </c>
      <c r="J35" s="19">
        <v>17527</v>
      </c>
      <c r="K35" s="21">
        <v>19.546484097501569</v>
      </c>
      <c r="O35" s="52" t="s">
        <v>71</v>
      </c>
      <c r="P35" s="38">
        <v>282800</v>
      </c>
      <c r="Q35" s="38">
        <v>169431</v>
      </c>
      <c r="R35" s="38">
        <v>65066</v>
      </c>
      <c r="S35" s="38">
        <v>517297</v>
      </c>
      <c r="T35" s="19"/>
      <c r="U35" s="19"/>
    </row>
    <row r="36" spans="1:21" s="20" customFormat="1" ht="11.25" x14ac:dyDescent="0.25">
      <c r="A36" s="158" t="s">
        <v>52</v>
      </c>
      <c r="B36" s="159" t="s">
        <v>176</v>
      </c>
      <c r="C36" s="50" t="s">
        <v>163</v>
      </c>
      <c r="D36" s="19">
        <v>6891</v>
      </c>
      <c r="E36" s="51">
        <v>29.291246206292666</v>
      </c>
      <c r="F36" s="19">
        <v>3955</v>
      </c>
      <c r="G36" s="51">
        <v>35.58766894019832</v>
      </c>
      <c r="H36" s="19">
        <v>1055</v>
      </c>
      <c r="I36" s="51">
        <v>35.928347636561774</v>
      </c>
      <c r="J36" s="19">
        <v>11901</v>
      </c>
      <c r="K36" s="21">
        <v>31.672148947721393</v>
      </c>
      <c r="O36" s="52" t="s">
        <v>72</v>
      </c>
      <c r="P36" s="38">
        <v>516997</v>
      </c>
      <c r="Q36" s="38">
        <v>278109</v>
      </c>
      <c r="R36" s="38">
        <v>93894</v>
      </c>
      <c r="S36" s="38">
        <v>889000</v>
      </c>
      <c r="T36" s="19"/>
      <c r="U36" s="19"/>
    </row>
    <row r="37" spans="1:21" s="20" customFormat="1" ht="11.25" x14ac:dyDescent="0.25">
      <c r="A37" s="158"/>
      <c r="B37" s="159"/>
      <c r="C37" s="50" t="s">
        <v>164</v>
      </c>
      <c r="D37" s="19">
        <v>4516</v>
      </c>
      <c r="E37" s="51">
        <v>15.920917180206731</v>
      </c>
      <c r="F37" s="19">
        <v>3492</v>
      </c>
      <c r="G37" s="51">
        <v>20.308701569097273</v>
      </c>
      <c r="H37" s="19">
        <v>1646</v>
      </c>
      <c r="I37" s="51">
        <v>25.195548684351515</v>
      </c>
      <c r="J37" s="19">
        <v>9654</v>
      </c>
      <c r="K37" s="21">
        <v>18.532347142689858</v>
      </c>
    </row>
    <row r="38" spans="1:21" s="20" customFormat="1" ht="11.25" x14ac:dyDescent="0.25">
      <c r="A38" s="158"/>
      <c r="B38" s="159"/>
      <c r="C38" s="50" t="s">
        <v>165</v>
      </c>
      <c r="D38" s="19">
        <v>11407</v>
      </c>
      <c r="E38" s="51">
        <v>21.982617409570061</v>
      </c>
      <c r="F38" s="19">
        <v>7447</v>
      </c>
      <c r="G38" s="51">
        <v>26.307051010315103</v>
      </c>
      <c r="H38" s="19">
        <v>2701</v>
      </c>
      <c r="I38" s="51">
        <v>28.523755715839609</v>
      </c>
      <c r="J38" s="19">
        <v>21555</v>
      </c>
      <c r="K38" s="21">
        <v>24.038595579485726</v>
      </c>
    </row>
    <row r="39" spans="1:21" s="20" customFormat="1" ht="11.25" x14ac:dyDescent="0.25">
      <c r="A39" s="158" t="s">
        <v>53</v>
      </c>
      <c r="B39" s="159" t="s">
        <v>177</v>
      </c>
      <c r="C39" s="50" t="s">
        <v>163</v>
      </c>
      <c r="D39" s="19">
        <v>692</v>
      </c>
      <c r="E39" s="51">
        <v>2.9414515128072156</v>
      </c>
      <c r="F39" s="19">
        <v>315</v>
      </c>
      <c r="G39" s="51">
        <v>2.8344161102812819</v>
      </c>
      <c r="H39" s="19">
        <v>89</v>
      </c>
      <c r="I39" s="51">
        <v>3.0309222176815149</v>
      </c>
      <c r="J39" s="19">
        <v>1096</v>
      </c>
      <c r="K39" s="21">
        <v>2.9167864252333962</v>
      </c>
    </row>
    <row r="40" spans="1:21" s="20" customFormat="1" ht="11.25" x14ac:dyDescent="0.25">
      <c r="A40" s="158"/>
      <c r="B40" s="159"/>
      <c r="C40" s="50" t="s">
        <v>164</v>
      </c>
      <c r="D40" s="19">
        <v>665</v>
      </c>
      <c r="E40" s="51">
        <v>2.3444220382722492</v>
      </c>
      <c r="F40" s="19">
        <v>467</v>
      </c>
      <c r="G40" s="51">
        <v>2.7159689670012677</v>
      </c>
      <c r="H40" s="19">
        <v>176</v>
      </c>
      <c r="I40" s="51">
        <v>2.6940562384239768</v>
      </c>
      <c r="J40" s="19">
        <v>1308</v>
      </c>
      <c r="K40" s="21">
        <v>2.5109084382264695</v>
      </c>
    </row>
    <row r="41" spans="1:21" s="20" customFormat="1" ht="11.25" x14ac:dyDescent="0.25">
      <c r="A41" s="158"/>
      <c r="B41" s="159"/>
      <c r="C41" s="50" t="s">
        <v>165</v>
      </c>
      <c r="D41" s="19">
        <v>1357</v>
      </c>
      <c r="E41" s="51">
        <v>2.6150970303135419</v>
      </c>
      <c r="F41" s="19">
        <v>782</v>
      </c>
      <c r="G41" s="51">
        <v>2.7624699731524656</v>
      </c>
      <c r="H41" s="19">
        <v>265</v>
      </c>
      <c r="I41" s="51">
        <v>2.7985173138457964</v>
      </c>
      <c r="J41" s="19">
        <v>2404</v>
      </c>
      <c r="K41" s="21">
        <v>2.6809920562785288</v>
      </c>
      <c r="L41" s="19"/>
    </row>
    <row r="42" spans="1:21" s="20" customFormat="1" ht="11.25" x14ac:dyDescent="0.25">
      <c r="A42" s="158" t="s">
        <v>54</v>
      </c>
      <c r="B42" s="159" t="s">
        <v>178</v>
      </c>
      <c r="C42" s="50" t="s">
        <v>163</v>
      </c>
      <c r="D42" s="19">
        <v>6032</v>
      </c>
      <c r="E42" s="51">
        <v>25.639935730134578</v>
      </c>
      <c r="F42" s="19">
        <v>2667</v>
      </c>
      <c r="G42" s="51">
        <v>23.998056400381518</v>
      </c>
      <c r="H42" s="19">
        <v>307</v>
      </c>
      <c r="I42" s="51">
        <v>10.454978885710394</v>
      </c>
      <c r="J42" s="19">
        <v>9006</v>
      </c>
      <c r="K42" s="21">
        <v>23.96768115479194</v>
      </c>
    </row>
    <row r="43" spans="1:21" s="20" customFormat="1" ht="11.25" x14ac:dyDescent="0.25">
      <c r="A43" s="158"/>
      <c r="B43" s="159"/>
      <c r="C43" s="50" t="s">
        <v>164</v>
      </c>
      <c r="D43" s="19">
        <v>9755</v>
      </c>
      <c r="E43" s="51">
        <v>34.390732305783139</v>
      </c>
      <c r="F43" s="19">
        <v>5452</v>
      </c>
      <c r="G43" s="51">
        <v>31.707629139380966</v>
      </c>
      <c r="H43" s="19">
        <v>749</v>
      </c>
      <c r="I43" s="51">
        <v>11.46504615102022</v>
      </c>
      <c r="J43" s="19">
        <v>15956</v>
      </c>
      <c r="K43" s="21">
        <v>30.630011498732067</v>
      </c>
    </row>
    <row r="44" spans="1:21" s="20" customFormat="1" ht="11.25" x14ac:dyDescent="0.25">
      <c r="A44" s="158"/>
      <c r="B44" s="159"/>
      <c r="C44" s="50" t="s">
        <v>165</v>
      </c>
      <c r="D44" s="19">
        <v>15787</v>
      </c>
      <c r="E44" s="51">
        <v>30.423387485305735</v>
      </c>
      <c r="F44" s="19">
        <v>8119</v>
      </c>
      <c r="G44" s="51">
        <v>28.68093825067119</v>
      </c>
      <c r="H44" s="19">
        <v>1056</v>
      </c>
      <c r="I44" s="51">
        <v>11.151827484608155</v>
      </c>
      <c r="J44" s="19">
        <v>24962</v>
      </c>
      <c r="K44" s="21">
        <v>27.838154620975306</v>
      </c>
    </row>
    <row r="45" spans="1:21" s="20" customFormat="1" ht="11.25" x14ac:dyDescent="0.25">
      <c r="A45" s="158" t="s">
        <v>56</v>
      </c>
      <c r="B45" s="159" t="s">
        <v>179</v>
      </c>
      <c r="C45" s="50" t="s">
        <v>163</v>
      </c>
      <c r="D45" s="19">
        <v>3812</v>
      </c>
      <c r="E45" s="51">
        <v>16.203487235290616</v>
      </c>
      <c r="F45" s="19">
        <v>2562</v>
      </c>
      <c r="G45" s="51">
        <v>23.053251030287761</v>
      </c>
      <c r="H45" s="19">
        <v>877</v>
      </c>
      <c r="I45" s="51">
        <v>29.866503201198746</v>
      </c>
      <c r="J45" s="19">
        <v>7251</v>
      </c>
      <c r="K45" s="21">
        <v>19.297097052342476</v>
      </c>
    </row>
    <row r="46" spans="1:21" s="20" customFormat="1" ht="11.25" x14ac:dyDescent="0.25">
      <c r="A46" s="158"/>
      <c r="B46" s="159"/>
      <c r="C46" s="50" t="s">
        <v>164</v>
      </c>
      <c r="D46" s="19">
        <v>3884</v>
      </c>
      <c r="E46" s="51">
        <v>13.692834882179572</v>
      </c>
      <c r="F46" s="19">
        <v>2901</v>
      </c>
      <c r="G46" s="51">
        <v>16.871575959894386</v>
      </c>
      <c r="H46" s="19">
        <v>1559</v>
      </c>
      <c r="I46" s="51">
        <v>23.863827702857844</v>
      </c>
      <c r="J46" s="19">
        <v>5463</v>
      </c>
      <c r="K46" s="21">
        <v>10.48707400461101</v>
      </c>
    </row>
    <row r="47" spans="1:21" s="20" customFormat="1" ht="11.25" x14ac:dyDescent="0.25">
      <c r="A47" s="158"/>
      <c r="B47" s="159"/>
      <c r="C47" s="50" t="s">
        <v>165</v>
      </c>
      <c r="D47" s="19">
        <v>7696</v>
      </c>
      <c r="E47" s="51">
        <v>14.831088242662505</v>
      </c>
      <c r="F47" s="19">
        <v>5463</v>
      </c>
      <c r="G47" s="51">
        <v>19.298431538787625</v>
      </c>
      <c r="H47" s="19">
        <v>2436</v>
      </c>
      <c r="I47" s="51">
        <v>25.72523840199381</v>
      </c>
      <c r="J47" s="19">
        <v>15595</v>
      </c>
      <c r="K47" s="21">
        <v>17.391876504851773</v>
      </c>
    </row>
    <row r="48" spans="1:21" s="20" customFormat="1" ht="11.25" x14ac:dyDescent="0.25">
      <c r="A48" s="158" t="s">
        <v>58</v>
      </c>
      <c r="B48" s="159" t="s">
        <v>180</v>
      </c>
      <c r="C48" s="50" t="s">
        <v>163</v>
      </c>
      <c r="D48" s="19">
        <v>40</v>
      </c>
      <c r="E48" s="51">
        <v>0.17002609900619747</v>
      </c>
      <c r="F48" s="19">
        <v>7</v>
      </c>
      <c r="G48" s="51">
        <v>6.2987024672917377E-2</v>
      </c>
      <c r="H48" s="19">
        <v>2</v>
      </c>
      <c r="I48" s="51">
        <v>6.8110611633292475E-2</v>
      </c>
      <c r="J48" s="19">
        <v>49</v>
      </c>
      <c r="K48" s="21">
        <v>0.1304037726609821</v>
      </c>
    </row>
    <row r="49" spans="1:11" s="20" customFormat="1" ht="11.25" x14ac:dyDescent="0.25">
      <c r="A49" s="158"/>
      <c r="B49" s="159"/>
      <c r="C49" s="50" t="s">
        <v>164</v>
      </c>
      <c r="D49" s="19">
        <v>40</v>
      </c>
      <c r="E49" s="51">
        <v>0.1410178669637443</v>
      </c>
      <c r="F49" s="19">
        <v>13</v>
      </c>
      <c r="G49" s="51">
        <v>7.5605131843718379E-2</v>
      </c>
      <c r="H49" s="19">
        <v>0</v>
      </c>
      <c r="I49" s="51">
        <v>0</v>
      </c>
      <c r="J49" s="19">
        <v>53</v>
      </c>
      <c r="K49" s="21">
        <v>0.10174170277217345</v>
      </c>
    </row>
    <row r="50" spans="1:11" s="20" customFormat="1" ht="11.25" x14ac:dyDescent="0.25">
      <c r="A50" s="158"/>
      <c r="B50" s="159"/>
      <c r="C50" s="50" t="s">
        <v>165</v>
      </c>
      <c r="D50" s="19">
        <v>80</v>
      </c>
      <c r="E50" s="51">
        <v>0.15416931645179319</v>
      </c>
      <c r="F50" s="19">
        <v>20</v>
      </c>
      <c r="G50" s="51">
        <v>7.0651405962978656E-2</v>
      </c>
      <c r="H50" s="19">
        <v>2</v>
      </c>
      <c r="I50" s="51">
        <v>2.1120885387515446E-2</v>
      </c>
      <c r="J50" s="19">
        <v>102</v>
      </c>
      <c r="K50" s="21">
        <v>0.11375257476722542</v>
      </c>
    </row>
    <row r="51" spans="1:11" s="20" customFormat="1" ht="11.25" x14ac:dyDescent="0.25">
      <c r="A51" s="158" t="s">
        <v>59</v>
      </c>
      <c r="B51" s="159" t="s">
        <v>181</v>
      </c>
      <c r="C51" s="50" t="s">
        <v>163</v>
      </c>
      <c r="D51" s="19">
        <v>1583</v>
      </c>
      <c r="E51" s="51">
        <v>6.7287828681702644</v>
      </c>
      <c r="F51" s="19">
        <v>1114</v>
      </c>
      <c r="G51" s="51">
        <v>10.023935069375709</v>
      </c>
      <c r="H51" s="19">
        <v>399</v>
      </c>
      <c r="I51" s="51">
        <v>13.588067020841848</v>
      </c>
      <c r="J51" s="19">
        <v>3096</v>
      </c>
      <c r="K51" s="21">
        <v>8.2393893909877676</v>
      </c>
    </row>
    <row r="52" spans="1:11" s="20" customFormat="1" ht="11.25" x14ac:dyDescent="0.25">
      <c r="A52" s="158"/>
      <c r="B52" s="159"/>
      <c r="C52" s="50" t="s">
        <v>164</v>
      </c>
      <c r="D52" s="19">
        <v>925</v>
      </c>
      <c r="E52" s="51">
        <v>3.261038173536587</v>
      </c>
      <c r="F52" s="19">
        <v>897</v>
      </c>
      <c r="G52" s="51">
        <v>5.216754097216568</v>
      </c>
      <c r="H52" s="19">
        <v>457</v>
      </c>
      <c r="I52" s="51">
        <v>6.9953619372713494</v>
      </c>
      <c r="J52" s="19">
        <v>2279</v>
      </c>
      <c r="K52" s="21">
        <v>4.3748932192034591</v>
      </c>
    </row>
    <row r="53" spans="1:11" s="20" customFormat="1" ht="11.25" x14ac:dyDescent="0.25">
      <c r="A53" s="158"/>
      <c r="B53" s="159"/>
      <c r="C53" s="50" t="s">
        <v>165</v>
      </c>
      <c r="D53" s="19">
        <v>2508</v>
      </c>
      <c r="E53" s="51">
        <v>4.8332080707637166</v>
      </c>
      <c r="F53" s="19">
        <v>2011</v>
      </c>
      <c r="G53" s="51">
        <v>7.1039988695775049</v>
      </c>
      <c r="H53" s="19">
        <v>856</v>
      </c>
      <c r="I53" s="51">
        <v>9.0397389458566106</v>
      </c>
      <c r="J53" s="19">
        <v>5375</v>
      </c>
      <c r="K53" s="21">
        <v>5.9943146017042812</v>
      </c>
    </row>
    <row r="54" spans="1:11" s="20" customFormat="1" ht="11.25" x14ac:dyDescent="0.25">
      <c r="A54" s="158" t="s">
        <v>60</v>
      </c>
      <c r="B54" s="159" t="s">
        <v>182</v>
      </c>
      <c r="C54" s="50" t="s">
        <v>163</v>
      </c>
      <c r="D54" s="19">
        <v>3595</v>
      </c>
      <c r="E54" s="51">
        <v>15.281095648181996</v>
      </c>
      <c r="F54" s="19">
        <v>2486</v>
      </c>
      <c r="G54" s="51">
        <v>22.369391905267516</v>
      </c>
      <c r="H54" s="19">
        <v>1125</v>
      </c>
      <c r="I54" s="51">
        <v>38.312219043727012</v>
      </c>
      <c r="J54" s="19">
        <v>7206</v>
      </c>
      <c r="K54" s="21">
        <v>19.177338485613003</v>
      </c>
    </row>
    <row r="55" spans="1:11" s="20" customFormat="1" ht="11.25" x14ac:dyDescent="0.25">
      <c r="A55" s="158"/>
      <c r="B55" s="160"/>
      <c r="C55" s="50" t="s">
        <v>164</v>
      </c>
      <c r="D55" s="19">
        <v>4449</v>
      </c>
      <c r="E55" s="51">
        <v>15.684712253042463</v>
      </c>
      <c r="F55" s="19">
        <v>4995</v>
      </c>
      <c r="G55" s="51">
        <v>29.049817966105639</v>
      </c>
      <c r="H55" s="19">
        <v>3615</v>
      </c>
      <c r="I55" s="51">
        <v>55.33530285171976</v>
      </c>
      <c r="J55" s="19">
        <v>13059</v>
      </c>
      <c r="K55" s="21">
        <v>25.06877163210968</v>
      </c>
    </row>
    <row r="56" spans="1:11" s="20" customFormat="1" ht="11.25" x14ac:dyDescent="0.25">
      <c r="A56" s="158"/>
      <c r="B56" s="160"/>
      <c r="C56" s="50" t="s">
        <v>165</v>
      </c>
      <c r="D56" s="19">
        <v>8044</v>
      </c>
      <c r="E56" s="51">
        <v>15.501724769227804</v>
      </c>
      <c r="F56" s="19">
        <v>7481</v>
      </c>
      <c r="G56" s="51">
        <v>26.427158400452171</v>
      </c>
      <c r="H56" s="19">
        <v>4740</v>
      </c>
      <c r="I56" s="51">
        <v>50.056498368411603</v>
      </c>
      <c r="J56" s="19">
        <v>20265</v>
      </c>
      <c r="K56" s="21">
        <v>22.599960075076702</v>
      </c>
    </row>
    <row r="57" spans="1:11" s="20" customFormat="1" ht="11.25" x14ac:dyDescent="0.25">
      <c r="A57" s="158" t="s">
        <v>61</v>
      </c>
      <c r="B57" s="159" t="s">
        <v>183</v>
      </c>
      <c r="C57" s="50" t="s">
        <v>163</v>
      </c>
      <c r="D57" s="19">
        <v>4830</v>
      </c>
      <c r="E57" s="51">
        <v>20.530651454998342</v>
      </c>
      <c r="F57" s="19">
        <v>2575</v>
      </c>
      <c r="G57" s="51">
        <v>23.170226933251747</v>
      </c>
      <c r="H57" s="19">
        <v>627</v>
      </c>
      <c r="I57" s="51">
        <v>21.35267674703719</v>
      </c>
      <c r="J57" s="19">
        <v>8032</v>
      </c>
      <c r="K57" s="21">
        <v>21.375573510469561</v>
      </c>
    </row>
    <row r="58" spans="1:11" s="20" customFormat="1" ht="11.25" x14ac:dyDescent="0.25">
      <c r="A58" s="158"/>
      <c r="B58" s="160"/>
      <c r="C58" s="50" t="s">
        <v>164</v>
      </c>
      <c r="D58" s="19">
        <v>4657</v>
      </c>
      <c r="E58" s="51">
        <v>16.41800516125393</v>
      </c>
      <c r="F58" s="19">
        <v>3407</v>
      </c>
      <c r="G58" s="51">
        <v>19.814360322426808</v>
      </c>
      <c r="H58" s="19">
        <v>1318</v>
      </c>
      <c r="I58" s="51">
        <v>20.17480751274319</v>
      </c>
      <c r="J58" s="19">
        <v>9382</v>
      </c>
      <c r="K58" s="21">
        <v>18.010201045443988</v>
      </c>
    </row>
    <row r="59" spans="1:11" s="20" customFormat="1" ht="11.25" x14ac:dyDescent="0.25">
      <c r="A59" s="158"/>
      <c r="B59" s="160"/>
      <c r="C59" s="50" t="s">
        <v>165</v>
      </c>
      <c r="D59" s="19">
        <v>9487</v>
      </c>
      <c r="E59" s="51">
        <v>18.282553814727024</v>
      </c>
      <c r="F59" s="19">
        <v>5982</v>
      </c>
      <c r="G59" s="51">
        <v>21.131835523526917</v>
      </c>
      <c r="H59" s="19">
        <v>1945</v>
      </c>
      <c r="I59" s="51">
        <v>20.540061039358772</v>
      </c>
      <c r="J59" s="19">
        <v>17414</v>
      </c>
      <c r="K59" s="21">
        <v>19.420464088200621</v>
      </c>
    </row>
    <row r="60" spans="1:11" s="20" customFormat="1" ht="11.25" x14ac:dyDescent="0.25">
      <c r="A60" s="158" t="s">
        <v>79</v>
      </c>
      <c r="B60" s="159" t="s">
        <v>184</v>
      </c>
      <c r="C60" s="50" t="s">
        <v>163</v>
      </c>
      <c r="D60" s="20">
        <v>87</v>
      </c>
      <c r="E60" s="51">
        <v>0.36980676533847945</v>
      </c>
      <c r="F60" s="19">
        <v>135</v>
      </c>
      <c r="G60" s="51">
        <v>1.214749761549121</v>
      </c>
      <c r="H60" s="19">
        <v>78</v>
      </c>
      <c r="I60" s="51">
        <v>2.6563138536984061</v>
      </c>
      <c r="J60" s="19">
        <v>300</v>
      </c>
      <c r="K60" s="21">
        <v>0.79839044486315591</v>
      </c>
    </row>
    <row r="61" spans="1:11" s="20" customFormat="1" ht="11.25" x14ac:dyDescent="0.25">
      <c r="A61" s="158"/>
      <c r="B61" s="159"/>
      <c r="C61" s="50" t="s">
        <v>164</v>
      </c>
      <c r="D61" s="20">
        <v>82</v>
      </c>
      <c r="E61" s="51">
        <v>0.2890866272756758</v>
      </c>
      <c r="F61" s="19">
        <v>119</v>
      </c>
      <c r="G61" s="51">
        <v>0.69207774533865285</v>
      </c>
      <c r="H61" s="19">
        <v>84</v>
      </c>
      <c r="I61" s="51">
        <v>1.2857995683387164</v>
      </c>
      <c r="J61" s="19">
        <v>285</v>
      </c>
      <c r="K61" s="21">
        <v>0.54710160924659312</v>
      </c>
    </row>
    <row r="62" spans="1:11" s="20" customFormat="1" ht="11.25" x14ac:dyDescent="0.25">
      <c r="A62" s="158"/>
      <c r="B62" s="159"/>
      <c r="C62" s="50" t="s">
        <v>165</v>
      </c>
      <c r="D62" s="19">
        <v>169</v>
      </c>
      <c r="E62" s="51">
        <v>0.32568268100441311</v>
      </c>
      <c r="F62" s="19">
        <v>254</v>
      </c>
      <c r="G62" s="51">
        <v>0.89727285572982907</v>
      </c>
      <c r="H62" s="19">
        <v>162</v>
      </c>
      <c r="I62" s="51">
        <v>1.7107917163887509</v>
      </c>
      <c r="J62" s="19">
        <v>585</v>
      </c>
      <c r="K62" s="21">
        <v>0.65240447292967518</v>
      </c>
    </row>
    <row r="63" spans="1:11" s="20" customFormat="1" ht="11.25" x14ac:dyDescent="0.25">
      <c r="B63" s="161" t="s">
        <v>185</v>
      </c>
      <c r="C63" s="58" t="s">
        <v>225</v>
      </c>
      <c r="D63" s="49">
        <v>71882</v>
      </c>
      <c r="E63" s="59">
        <v>305.54540121908713</v>
      </c>
      <c r="F63" s="49">
        <v>42281</v>
      </c>
      <c r="G63" s="59">
        <v>380.45062717080282</v>
      </c>
      <c r="H63" s="49">
        <v>12175</v>
      </c>
      <c r="I63" s="59">
        <v>414.62334831766788</v>
      </c>
      <c r="J63" s="49">
        <v>126338</v>
      </c>
      <c r="K63" s="60">
        <v>336.22350674373797</v>
      </c>
    </row>
    <row r="64" spans="1:11" s="20" customFormat="1" ht="11.25" x14ac:dyDescent="0.25">
      <c r="B64" s="161"/>
      <c r="C64" s="58" t="s">
        <v>226</v>
      </c>
      <c r="D64" s="49">
        <v>62309</v>
      </c>
      <c r="E64" s="59">
        <v>219.66705681609861</v>
      </c>
      <c r="F64" s="49">
        <v>48210</v>
      </c>
      <c r="G64" s="59">
        <v>280.37872355274328</v>
      </c>
      <c r="H64" s="49">
        <v>22161</v>
      </c>
      <c r="I64" s="59">
        <v>339.22147897564633</v>
      </c>
      <c r="J64" s="49">
        <v>132680</v>
      </c>
      <c r="K64" s="60">
        <v>254.69979478890514</v>
      </c>
    </row>
    <row r="65" spans="1:11" s="20" customFormat="1" ht="11.25" x14ac:dyDescent="0.25">
      <c r="B65" s="161"/>
      <c r="C65" s="58" t="s">
        <v>227</v>
      </c>
      <c r="D65" s="49">
        <v>134191</v>
      </c>
      <c r="E65" s="59">
        <v>258.60168429978228</v>
      </c>
      <c r="F65" s="49">
        <v>90491</v>
      </c>
      <c r="G65" s="59">
        <v>319.66581884979513</v>
      </c>
      <c r="H65" s="49">
        <v>34336</v>
      </c>
      <c r="I65" s="59">
        <v>362.60336033286518</v>
      </c>
      <c r="J65" s="49">
        <v>259018</v>
      </c>
      <c r="K65" s="60">
        <v>288.86239618683521</v>
      </c>
    </row>
    <row r="66" spans="1:11" s="20" customFormat="1" ht="11.25" x14ac:dyDescent="0.25">
      <c r="B66" s="20" t="s">
        <v>35</v>
      </c>
      <c r="C66" s="50" t="s">
        <v>36</v>
      </c>
      <c r="D66" s="19"/>
      <c r="E66" s="51"/>
      <c r="F66" s="19"/>
      <c r="G66" s="51"/>
      <c r="H66" s="19"/>
      <c r="I66" s="51"/>
      <c r="J66" s="19"/>
    </row>
    <row r="67" spans="1:11" s="20" customFormat="1" ht="11.25" x14ac:dyDescent="0.25">
      <c r="B67" s="44" t="s">
        <v>37</v>
      </c>
      <c r="C67" s="45" t="s">
        <v>38</v>
      </c>
      <c r="D67" s="19"/>
      <c r="E67" s="51"/>
      <c r="F67" s="19"/>
    </row>
    <row r="68" spans="1:11" s="20" customFormat="1" ht="11.25" x14ac:dyDescent="0.25">
      <c r="B68" s="20" t="s">
        <v>62</v>
      </c>
      <c r="C68" s="50" t="s">
        <v>239</v>
      </c>
      <c r="D68" s="19"/>
      <c r="E68" s="51"/>
      <c r="F68" s="19"/>
    </row>
    <row r="69" spans="1:11" s="20" customFormat="1" ht="11.25" x14ac:dyDescent="0.25">
      <c r="C69" s="50"/>
      <c r="D69" s="19"/>
      <c r="E69" s="51"/>
      <c r="F69" s="19"/>
    </row>
    <row r="70" spans="1:11" s="20" customFormat="1" ht="11.25" x14ac:dyDescent="0.25">
      <c r="C70" s="50"/>
      <c r="D70" s="19"/>
      <c r="E70" s="51"/>
      <c r="F70" s="19"/>
    </row>
    <row r="71" spans="1:11" s="20" customFormat="1" ht="11.25" x14ac:dyDescent="0.25">
      <c r="C71" s="50"/>
      <c r="D71" s="19"/>
      <c r="E71" s="19"/>
      <c r="F71" s="19"/>
      <c r="G71" s="51"/>
      <c r="H71" s="19"/>
      <c r="I71" s="19"/>
      <c r="J71" s="19"/>
    </row>
    <row r="72" spans="1:11" s="20" customFormat="1" ht="11.25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s="20" customFormat="1" ht="11.25" x14ac:dyDescent="0.25">
      <c r="A73" s="42"/>
      <c r="B73" s="43"/>
      <c r="C73" s="42"/>
      <c r="D73" s="61"/>
      <c r="E73" s="51"/>
      <c r="F73" s="19"/>
      <c r="H73" s="62"/>
      <c r="I73" s="51"/>
    </row>
    <row r="74" spans="1:11" s="20" customFormat="1" ht="11.25" x14ac:dyDescent="0.25">
      <c r="A74" s="63"/>
      <c r="C74" s="19"/>
      <c r="D74" s="21"/>
      <c r="E74" s="19"/>
      <c r="F74" s="51"/>
      <c r="G74" s="19"/>
    </row>
    <row r="75" spans="1:11" s="20" customFormat="1" ht="11.25" x14ac:dyDescent="0.25">
      <c r="A75" s="63"/>
      <c r="C75" s="19"/>
      <c r="D75" s="21"/>
      <c r="E75" s="51"/>
      <c r="F75" s="19"/>
      <c r="G75" s="51"/>
      <c r="H75" s="19"/>
      <c r="I75" s="51"/>
    </row>
    <row r="76" spans="1:11" s="20" customFormat="1" ht="11.25" x14ac:dyDescent="0.25">
      <c r="A76" s="63"/>
      <c r="C76" s="19"/>
      <c r="D76" s="21"/>
      <c r="E76" s="19"/>
      <c r="F76" s="51"/>
      <c r="G76" s="19"/>
    </row>
    <row r="77" spans="1:11" s="20" customFormat="1" ht="11.25" x14ac:dyDescent="0.25">
      <c r="A77" s="63"/>
      <c r="C77" s="19"/>
      <c r="D77" s="21"/>
      <c r="E77" s="19"/>
      <c r="F77" s="51"/>
      <c r="G77" s="19"/>
      <c r="J77" s="64"/>
      <c r="K77" s="25"/>
    </row>
    <row r="78" spans="1:11" s="20" customFormat="1" ht="11.25" x14ac:dyDescent="0.25">
      <c r="A78" s="63"/>
      <c r="C78" s="19"/>
      <c r="D78" s="21"/>
      <c r="E78" s="19"/>
      <c r="F78" s="51"/>
      <c r="G78" s="19"/>
      <c r="J78" s="54"/>
    </row>
    <row r="79" spans="1:11" s="20" customFormat="1" ht="11.25" x14ac:dyDescent="0.25">
      <c r="C79" s="50"/>
      <c r="D79" s="19"/>
      <c r="E79" s="51"/>
      <c r="F79" s="19"/>
      <c r="J79" s="21"/>
    </row>
    <row r="80" spans="1:11" s="20" customFormat="1" ht="11.25" x14ac:dyDescent="0.25">
      <c r="C80" s="50"/>
      <c r="D80" s="19"/>
      <c r="E80" s="51"/>
      <c r="F80" s="19"/>
    </row>
    <row r="81" spans="1:10" s="20" customFormat="1" ht="11.25" x14ac:dyDescent="0.25">
      <c r="E81" s="51"/>
    </row>
    <row r="82" spans="1:10" s="20" customFormat="1" ht="11.25" x14ac:dyDescent="0.25">
      <c r="A82" s="42"/>
      <c r="B82" s="43"/>
      <c r="C82" s="42"/>
      <c r="D82" s="61"/>
      <c r="E82" s="51"/>
    </row>
    <row r="83" spans="1:10" s="20" customFormat="1" ht="11.25" x14ac:dyDescent="0.25">
      <c r="A83" s="63"/>
      <c r="C83" s="56"/>
      <c r="D83" s="65"/>
      <c r="E83" s="62"/>
      <c r="F83" s="25"/>
      <c r="G83" s="51"/>
      <c r="H83" s="54"/>
    </row>
    <row r="84" spans="1:10" s="20" customFormat="1" ht="11.25" x14ac:dyDescent="0.25">
      <c r="A84" s="63"/>
      <c r="C84" s="56"/>
      <c r="D84" s="65"/>
      <c r="E84" s="62"/>
      <c r="F84" s="25"/>
      <c r="G84" s="51"/>
      <c r="H84" s="54"/>
    </row>
    <row r="85" spans="1:10" s="20" customFormat="1" ht="11.25" x14ac:dyDescent="0.25">
      <c r="A85" s="63"/>
      <c r="C85" s="56"/>
      <c r="D85" s="65"/>
      <c r="E85" s="62"/>
      <c r="F85" s="25"/>
      <c r="G85" s="25"/>
      <c r="H85" s="19"/>
      <c r="I85" s="54"/>
    </row>
    <row r="86" spans="1:10" s="20" customFormat="1" ht="11.25" x14ac:dyDescent="0.25">
      <c r="A86" s="63"/>
      <c r="C86" s="56"/>
      <c r="D86" s="65"/>
      <c r="E86" s="66"/>
      <c r="F86" s="25"/>
      <c r="G86" s="51"/>
      <c r="H86" s="54"/>
    </row>
    <row r="87" spans="1:10" s="20" customFormat="1" ht="11.25" x14ac:dyDescent="0.25">
      <c r="A87" s="63"/>
      <c r="C87" s="56"/>
      <c r="D87" s="65"/>
      <c r="E87" s="66"/>
      <c r="F87" s="25"/>
      <c r="G87" s="51"/>
      <c r="H87" s="19"/>
    </row>
    <row r="88" spans="1:10" s="20" customFormat="1" ht="11.25" x14ac:dyDescent="0.25">
      <c r="C88" s="50"/>
      <c r="D88" s="19"/>
    </row>
    <row r="89" spans="1:10" s="20" customFormat="1" ht="11.25" x14ac:dyDescent="0.25">
      <c r="A89" s="42"/>
      <c r="B89" s="43"/>
      <c r="C89" s="42"/>
      <c r="D89" s="61"/>
      <c r="G89" s="51"/>
      <c r="H89" s="19"/>
    </row>
    <row r="90" spans="1:10" s="20" customFormat="1" ht="11.25" x14ac:dyDescent="0.25">
      <c r="A90" s="63"/>
      <c r="C90" s="56"/>
      <c r="D90" s="62"/>
      <c r="E90" s="66"/>
      <c r="F90" s="25"/>
      <c r="G90" s="51"/>
      <c r="H90" s="19"/>
    </row>
    <row r="91" spans="1:10" s="20" customFormat="1" ht="11.25" x14ac:dyDescent="0.25">
      <c r="A91" s="63"/>
      <c r="C91" s="56"/>
      <c r="D91" s="62"/>
      <c r="E91" s="66"/>
      <c r="F91" s="25"/>
      <c r="G91" s="51"/>
      <c r="H91" s="19"/>
    </row>
    <row r="92" spans="1:10" s="20" customFormat="1" ht="11.25" x14ac:dyDescent="0.25">
      <c r="A92" s="63"/>
      <c r="C92" s="56"/>
      <c r="D92" s="62"/>
      <c r="E92" s="66"/>
      <c r="F92" s="25"/>
      <c r="G92" s="51"/>
      <c r="H92" s="19"/>
    </row>
    <row r="93" spans="1:10" s="20" customFormat="1" ht="11.25" x14ac:dyDescent="0.25">
      <c r="A93" s="63"/>
      <c r="C93" s="56"/>
      <c r="D93" s="62"/>
      <c r="E93" s="66"/>
      <c r="F93" s="25"/>
      <c r="G93" s="51"/>
      <c r="H93" s="19"/>
    </row>
    <row r="94" spans="1:10" s="20" customFormat="1" ht="11.25" x14ac:dyDescent="0.25">
      <c r="A94" s="63"/>
      <c r="C94" s="56"/>
      <c r="D94" s="62"/>
      <c r="E94" s="66"/>
      <c r="F94" s="25"/>
      <c r="G94" s="51"/>
      <c r="H94" s="19"/>
    </row>
    <row r="95" spans="1:10" s="20" customFormat="1" ht="11.25" x14ac:dyDescent="0.25">
      <c r="C95" s="50"/>
      <c r="D95" s="19"/>
      <c r="E95" s="51"/>
      <c r="F95" s="19"/>
      <c r="G95" s="51"/>
      <c r="H95" s="19"/>
      <c r="I95" s="51"/>
      <c r="J95" s="19"/>
    </row>
    <row r="96" spans="1:10" s="20" customFormat="1" ht="11.25" x14ac:dyDescent="0.25">
      <c r="C96" s="50"/>
      <c r="D96" s="19"/>
      <c r="E96" s="51"/>
      <c r="F96" s="19"/>
      <c r="G96" s="51"/>
      <c r="H96" s="19"/>
      <c r="I96" s="51"/>
      <c r="J96" s="19"/>
    </row>
    <row r="97" spans="3:10" s="20" customFormat="1" ht="11.25" x14ac:dyDescent="0.25">
      <c r="C97" s="50"/>
      <c r="D97" s="19"/>
      <c r="E97" s="51"/>
      <c r="F97" s="19"/>
      <c r="G97" s="51"/>
      <c r="H97" s="19"/>
      <c r="I97" s="51"/>
      <c r="J97" s="19"/>
    </row>
    <row r="98" spans="3:10" s="20" customFormat="1" ht="11.25" x14ac:dyDescent="0.25">
      <c r="C98" s="50"/>
      <c r="D98" s="19"/>
      <c r="E98" s="51"/>
      <c r="F98" s="19"/>
      <c r="G98" s="51"/>
      <c r="H98" s="19"/>
      <c r="I98" s="51"/>
      <c r="J98" s="19"/>
    </row>
    <row r="99" spans="3:10" s="20" customFormat="1" ht="11.25" x14ac:dyDescent="0.25">
      <c r="C99" s="50"/>
      <c r="D99" s="19"/>
      <c r="E99" s="51"/>
      <c r="F99" s="19"/>
      <c r="G99" s="51"/>
      <c r="H99" s="19"/>
      <c r="I99" s="51"/>
      <c r="J99" s="19"/>
    </row>
    <row r="100" spans="3:10" s="20" customFormat="1" ht="11.25" x14ac:dyDescent="0.25">
      <c r="C100" s="50"/>
      <c r="D100" s="19"/>
      <c r="E100" s="51"/>
      <c r="F100" s="19"/>
      <c r="G100" s="51"/>
      <c r="H100" s="19"/>
      <c r="I100" s="51"/>
      <c r="J100" s="19"/>
    </row>
    <row r="101" spans="3:10" s="20" customFormat="1" ht="11.25" x14ac:dyDescent="0.25">
      <c r="C101" s="50"/>
      <c r="D101" s="19"/>
      <c r="E101" s="51"/>
      <c r="F101" s="19"/>
      <c r="G101" s="51"/>
      <c r="H101" s="19"/>
      <c r="I101" s="51"/>
      <c r="J101" s="19"/>
    </row>
    <row r="102" spans="3:10" s="20" customFormat="1" ht="11.25" x14ac:dyDescent="0.25">
      <c r="C102" s="50"/>
      <c r="D102" s="19"/>
      <c r="E102" s="51"/>
      <c r="F102" s="19"/>
      <c r="G102" s="51"/>
      <c r="H102" s="19"/>
      <c r="I102" s="51"/>
      <c r="J102" s="19"/>
    </row>
    <row r="103" spans="3:10" s="20" customFormat="1" ht="11.25" x14ac:dyDescent="0.25">
      <c r="C103" s="50"/>
      <c r="D103" s="19"/>
      <c r="E103" s="51"/>
      <c r="F103" s="19"/>
      <c r="G103" s="51"/>
      <c r="H103" s="19"/>
      <c r="I103" s="51"/>
      <c r="J103" s="19"/>
    </row>
    <row r="104" spans="3:10" s="20" customFormat="1" ht="11.25" x14ac:dyDescent="0.25">
      <c r="C104" s="50"/>
      <c r="D104" s="19"/>
      <c r="E104" s="51"/>
      <c r="F104" s="19"/>
      <c r="G104" s="51"/>
      <c r="H104" s="19"/>
      <c r="I104" s="51"/>
      <c r="J104" s="19"/>
    </row>
    <row r="105" spans="3:10" s="20" customFormat="1" ht="11.25" x14ac:dyDescent="0.25">
      <c r="C105" s="50"/>
      <c r="D105" s="19"/>
      <c r="E105" s="51"/>
      <c r="F105" s="19"/>
      <c r="G105" s="51"/>
      <c r="H105" s="19"/>
      <c r="I105" s="51"/>
      <c r="J105" s="19"/>
    </row>
    <row r="106" spans="3:10" s="20" customFormat="1" ht="11.25" x14ac:dyDescent="0.25">
      <c r="C106" s="50"/>
      <c r="D106" s="19"/>
      <c r="E106" s="51"/>
      <c r="F106" s="19"/>
      <c r="G106" s="51"/>
      <c r="H106" s="19"/>
      <c r="I106" s="51"/>
      <c r="J106" s="19"/>
    </row>
    <row r="107" spans="3:10" s="20" customFormat="1" ht="11.25" x14ac:dyDescent="0.25">
      <c r="C107" s="50"/>
      <c r="D107" s="19"/>
      <c r="E107" s="51"/>
      <c r="F107" s="19"/>
      <c r="G107" s="51"/>
      <c r="H107" s="19"/>
      <c r="I107" s="51"/>
      <c r="J107" s="19"/>
    </row>
    <row r="108" spans="3:10" s="20" customFormat="1" ht="11.25" x14ac:dyDescent="0.25">
      <c r="C108" s="50"/>
      <c r="D108" s="19"/>
      <c r="E108" s="51"/>
      <c r="F108" s="19"/>
      <c r="G108" s="51"/>
      <c r="H108" s="19"/>
      <c r="I108" s="51"/>
      <c r="J108" s="19"/>
    </row>
    <row r="109" spans="3:10" s="20" customFormat="1" ht="11.25" x14ac:dyDescent="0.25">
      <c r="C109" s="50"/>
      <c r="D109" s="19"/>
      <c r="E109" s="51"/>
      <c r="F109" s="19"/>
      <c r="G109" s="51"/>
      <c r="H109" s="19"/>
      <c r="I109" s="51"/>
      <c r="J109" s="19"/>
    </row>
    <row r="110" spans="3:10" s="20" customFormat="1" ht="11.25" x14ac:dyDescent="0.25">
      <c r="C110" s="50"/>
      <c r="D110" s="19"/>
      <c r="E110" s="51"/>
      <c r="F110" s="19"/>
      <c r="G110" s="51"/>
      <c r="H110" s="19"/>
      <c r="I110" s="51"/>
      <c r="J110" s="19"/>
    </row>
    <row r="111" spans="3:10" s="20" customFormat="1" ht="11.25" x14ac:dyDescent="0.25">
      <c r="C111" s="50"/>
      <c r="D111" s="19"/>
      <c r="E111" s="51"/>
      <c r="F111" s="19"/>
      <c r="G111" s="51"/>
      <c r="H111" s="19"/>
      <c r="I111" s="51"/>
      <c r="J111" s="19"/>
    </row>
    <row r="112" spans="3:10" s="20" customFormat="1" ht="11.25" x14ac:dyDescent="0.25">
      <c r="C112" s="50"/>
      <c r="D112" s="19"/>
      <c r="E112" s="51"/>
      <c r="F112" s="19"/>
      <c r="G112" s="51"/>
      <c r="H112" s="19"/>
      <c r="I112" s="51"/>
      <c r="J112" s="19"/>
    </row>
    <row r="113" spans="3:10" s="20" customFormat="1" ht="11.25" x14ac:dyDescent="0.25">
      <c r="C113" s="50"/>
      <c r="D113" s="19"/>
      <c r="E113" s="51"/>
      <c r="F113" s="19"/>
      <c r="G113" s="51"/>
      <c r="H113" s="19"/>
      <c r="I113" s="51"/>
      <c r="J113" s="19"/>
    </row>
    <row r="114" spans="3:10" s="20" customFormat="1" ht="11.25" x14ac:dyDescent="0.25">
      <c r="C114" s="50"/>
      <c r="D114" s="19"/>
      <c r="E114" s="51"/>
      <c r="F114" s="19"/>
      <c r="G114" s="51"/>
      <c r="H114" s="19"/>
      <c r="I114" s="51"/>
      <c r="J114" s="19"/>
    </row>
    <row r="115" spans="3:10" s="20" customFormat="1" ht="11.25" x14ac:dyDescent="0.25">
      <c r="C115" s="50"/>
      <c r="D115" s="19"/>
      <c r="E115" s="51"/>
      <c r="F115" s="19"/>
      <c r="G115" s="51"/>
      <c r="H115" s="19"/>
      <c r="I115" s="51"/>
      <c r="J115" s="19"/>
    </row>
    <row r="116" spans="3:10" s="20" customFormat="1" ht="11.25" x14ac:dyDescent="0.25">
      <c r="C116" s="50"/>
      <c r="D116" s="19"/>
      <c r="E116" s="51"/>
      <c r="F116" s="19"/>
      <c r="G116" s="51"/>
      <c r="H116" s="19"/>
      <c r="I116" s="51"/>
      <c r="J116" s="19"/>
    </row>
    <row r="117" spans="3:10" s="20" customFormat="1" ht="11.25" x14ac:dyDescent="0.25">
      <c r="C117" s="50"/>
      <c r="D117" s="19"/>
      <c r="E117" s="51"/>
      <c r="F117" s="19"/>
      <c r="G117" s="51"/>
      <c r="H117" s="19"/>
      <c r="I117" s="51"/>
      <c r="J117" s="19"/>
    </row>
    <row r="118" spans="3:10" s="20" customFormat="1" ht="11.25" x14ac:dyDescent="0.25">
      <c r="C118" s="50"/>
      <c r="D118" s="19"/>
      <c r="E118" s="51"/>
      <c r="F118" s="19"/>
      <c r="G118" s="51"/>
      <c r="H118" s="19"/>
      <c r="I118" s="51"/>
      <c r="J118" s="19"/>
    </row>
    <row r="119" spans="3:10" s="20" customFormat="1" ht="11.25" x14ac:dyDescent="0.25">
      <c r="C119" s="50"/>
      <c r="D119" s="19"/>
      <c r="E119" s="51"/>
      <c r="F119" s="19"/>
      <c r="G119" s="51"/>
      <c r="H119" s="19"/>
      <c r="I119" s="51"/>
      <c r="J119" s="19"/>
    </row>
    <row r="120" spans="3:10" s="20" customFormat="1" ht="11.25" x14ac:dyDescent="0.25">
      <c r="C120" s="50"/>
      <c r="D120" s="19"/>
      <c r="E120" s="51"/>
      <c r="F120" s="19"/>
      <c r="G120" s="51"/>
      <c r="H120" s="19"/>
      <c r="I120" s="51"/>
      <c r="J120" s="19"/>
    </row>
    <row r="121" spans="3:10" s="20" customFormat="1" ht="11.25" x14ac:dyDescent="0.25">
      <c r="C121" s="50"/>
      <c r="D121" s="19"/>
      <c r="E121" s="51"/>
      <c r="F121" s="19"/>
      <c r="G121" s="51"/>
      <c r="H121" s="19"/>
      <c r="I121" s="51"/>
      <c r="J121" s="19"/>
    </row>
    <row r="122" spans="3:10" s="20" customFormat="1" ht="11.25" x14ac:dyDescent="0.25">
      <c r="C122" s="50"/>
      <c r="D122" s="19"/>
      <c r="E122" s="51"/>
      <c r="F122" s="19"/>
      <c r="G122" s="51"/>
      <c r="H122" s="19"/>
      <c r="I122" s="51"/>
      <c r="J122" s="19"/>
    </row>
    <row r="123" spans="3:10" s="20" customFormat="1" ht="11.25" x14ac:dyDescent="0.25">
      <c r="C123" s="50"/>
      <c r="D123" s="19"/>
      <c r="E123" s="51"/>
      <c r="F123" s="19"/>
      <c r="G123" s="51"/>
      <c r="H123" s="19"/>
      <c r="I123" s="51"/>
      <c r="J123" s="19"/>
    </row>
    <row r="124" spans="3:10" s="20" customFormat="1" ht="11.25" x14ac:dyDescent="0.25">
      <c r="C124" s="50"/>
      <c r="D124" s="19"/>
      <c r="E124" s="51"/>
      <c r="F124" s="19"/>
      <c r="G124" s="51"/>
      <c r="H124" s="19"/>
      <c r="I124" s="51"/>
      <c r="J124" s="19"/>
    </row>
    <row r="125" spans="3:10" s="41" customFormat="1" ht="12" x14ac:dyDescent="0.25">
      <c r="C125" s="67"/>
      <c r="D125" s="68"/>
      <c r="E125" s="69"/>
      <c r="F125" s="68"/>
      <c r="G125" s="69"/>
      <c r="H125" s="68"/>
      <c r="I125" s="69"/>
      <c r="J125" s="68"/>
    </row>
    <row r="126" spans="3:10" s="41" customFormat="1" ht="12" x14ac:dyDescent="0.25">
      <c r="C126" s="67"/>
      <c r="D126" s="68"/>
      <c r="E126" s="69"/>
      <c r="F126" s="68"/>
      <c r="G126" s="69"/>
      <c r="H126" s="68"/>
      <c r="I126" s="69"/>
      <c r="J126" s="68"/>
    </row>
    <row r="127" spans="3:10" s="41" customFormat="1" ht="12" x14ac:dyDescent="0.25">
      <c r="C127" s="67"/>
      <c r="D127" s="68"/>
      <c r="E127" s="69"/>
      <c r="F127" s="68"/>
      <c r="G127" s="69"/>
      <c r="H127" s="68"/>
      <c r="I127" s="69"/>
      <c r="J127" s="68"/>
    </row>
    <row r="128" spans="3:10" s="41" customFormat="1" ht="12" x14ac:dyDescent="0.25">
      <c r="C128" s="67"/>
      <c r="D128" s="68"/>
      <c r="E128" s="69"/>
      <c r="F128" s="68"/>
      <c r="G128" s="69"/>
      <c r="H128" s="68"/>
      <c r="I128" s="69"/>
      <c r="J128" s="68"/>
    </row>
  </sheetData>
  <mergeCells count="43">
    <mergeCell ref="B60:B62"/>
    <mergeCell ref="B63:B65"/>
    <mergeCell ref="B45:B47"/>
    <mergeCell ref="B48:B50"/>
    <mergeCell ref="B51:B53"/>
    <mergeCell ref="B54:B56"/>
    <mergeCell ref="B57:B59"/>
    <mergeCell ref="B30:B32"/>
    <mergeCell ref="B33:B35"/>
    <mergeCell ref="B36:B38"/>
    <mergeCell ref="B39:B41"/>
    <mergeCell ref="B42:B44"/>
    <mergeCell ref="B15:B17"/>
    <mergeCell ref="B18:B20"/>
    <mergeCell ref="B21:B23"/>
    <mergeCell ref="B24:B26"/>
    <mergeCell ref="B27:B29"/>
    <mergeCell ref="A48:A50"/>
    <mergeCell ref="A51:A53"/>
    <mergeCell ref="A54:A56"/>
    <mergeCell ref="A57:A59"/>
    <mergeCell ref="A60:A62"/>
    <mergeCell ref="A33:A35"/>
    <mergeCell ref="A36:A38"/>
    <mergeCell ref="A39:A41"/>
    <mergeCell ref="A42:A44"/>
    <mergeCell ref="A45:A47"/>
    <mergeCell ref="B1:K2"/>
    <mergeCell ref="O6:S6"/>
    <mergeCell ref="O31:S31"/>
    <mergeCell ref="A3:K3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B6:B8"/>
    <mergeCell ref="B9:B11"/>
    <mergeCell ref="B12:B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2"/>
  <sheetViews>
    <sheetView zoomScaleNormal="100" workbookViewId="0">
      <pane ySplit="4" topLeftCell="A5" activePane="bottomLeft" state="frozen"/>
      <selection pane="bottomLeft" sqref="A1:A2"/>
    </sheetView>
  </sheetViews>
  <sheetFormatPr defaultRowHeight="11.25" x14ac:dyDescent="0.25"/>
  <cols>
    <col min="1" max="1" width="10.7109375" style="20" customWidth="1"/>
    <col min="2" max="2" width="70.7109375" style="20" customWidth="1"/>
    <col min="3" max="3" width="15.7109375" style="20" customWidth="1"/>
    <col min="4" max="4" width="20.7109375" style="20" customWidth="1"/>
    <col min="5" max="5" width="15.7109375" style="20" customWidth="1"/>
    <col min="6" max="6" width="20.7109375" style="20" customWidth="1"/>
    <col min="7" max="7" width="15.7109375" style="20" customWidth="1"/>
    <col min="8" max="8" width="20.7109375" style="20" customWidth="1"/>
    <col min="9" max="9" width="15.7109375" style="20" customWidth="1"/>
    <col min="10" max="10" width="20.7109375" style="20" customWidth="1"/>
    <col min="11" max="12" width="9.140625" style="20"/>
    <col min="13" max="18" width="10.7109375" style="20" customWidth="1"/>
    <col min="19" max="19" width="19.5703125" style="20" bestFit="1" customWidth="1"/>
    <col min="20" max="16384" width="9.140625" style="20"/>
  </cols>
  <sheetData>
    <row r="1" spans="1:21" s="42" customFormat="1" x14ac:dyDescent="0.25">
      <c r="A1" s="170" t="s">
        <v>186</v>
      </c>
      <c r="B1" s="153" t="s">
        <v>233</v>
      </c>
      <c r="C1" s="153"/>
      <c r="D1" s="153"/>
      <c r="E1" s="153"/>
      <c r="F1" s="153"/>
      <c r="G1" s="153"/>
      <c r="H1" s="153"/>
      <c r="I1" s="153"/>
      <c r="J1" s="153"/>
      <c r="N1" s="168" t="s">
        <v>237</v>
      </c>
      <c r="O1" s="168"/>
      <c r="P1" s="168"/>
      <c r="Q1" s="168"/>
      <c r="R1" s="168"/>
    </row>
    <row r="2" spans="1:2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N2" s="168"/>
      <c r="O2" s="168"/>
      <c r="P2" s="168"/>
      <c r="Q2" s="168"/>
      <c r="R2" s="168"/>
    </row>
    <row r="3" spans="1:21" x14ac:dyDescent="0.25">
      <c r="A3" s="173" t="s">
        <v>207</v>
      </c>
      <c r="B3" s="173"/>
      <c r="C3" s="173"/>
      <c r="D3" s="173"/>
      <c r="E3" s="173"/>
      <c r="F3" s="173"/>
      <c r="G3" s="173"/>
      <c r="H3" s="173"/>
      <c r="I3" s="173"/>
      <c r="J3" s="173"/>
      <c r="L3" s="42"/>
      <c r="M3" s="42"/>
      <c r="N3" s="169"/>
      <c r="O3" s="169"/>
      <c r="P3" s="169"/>
      <c r="Q3" s="169"/>
      <c r="R3" s="169"/>
    </row>
    <row r="4" spans="1:21" x14ac:dyDescent="0.25">
      <c r="A4" s="74" t="s">
        <v>155</v>
      </c>
      <c r="B4" s="75" t="s">
        <v>20</v>
      </c>
      <c r="C4" s="76" t="s">
        <v>21</v>
      </c>
      <c r="D4" s="77" t="s">
        <v>157</v>
      </c>
      <c r="E4" s="76" t="s">
        <v>22</v>
      </c>
      <c r="F4" s="77" t="s">
        <v>157</v>
      </c>
      <c r="G4" s="76" t="s">
        <v>23</v>
      </c>
      <c r="H4" s="77" t="s">
        <v>157</v>
      </c>
      <c r="I4" s="76" t="s">
        <v>24</v>
      </c>
      <c r="J4" s="77" t="s">
        <v>157</v>
      </c>
      <c r="L4" s="42"/>
      <c r="M4" s="42"/>
      <c r="N4" s="52"/>
      <c r="O4" s="52" t="s">
        <v>16</v>
      </c>
      <c r="P4" s="52" t="s">
        <v>17</v>
      </c>
      <c r="Q4" s="52" t="s">
        <v>18</v>
      </c>
      <c r="R4" s="52" t="s">
        <v>19</v>
      </c>
    </row>
    <row r="5" spans="1:21" x14ac:dyDescent="0.25">
      <c r="A5" s="78" t="s">
        <v>188</v>
      </c>
      <c r="B5" s="79" t="s">
        <v>26</v>
      </c>
      <c r="C5" s="80" t="s">
        <v>189</v>
      </c>
      <c r="D5" s="81" t="s">
        <v>162</v>
      </c>
      <c r="E5" s="80" t="s">
        <v>159</v>
      </c>
      <c r="F5" s="81" t="s">
        <v>162</v>
      </c>
      <c r="G5" s="82" t="s">
        <v>160</v>
      </c>
      <c r="H5" s="81" t="s">
        <v>162</v>
      </c>
      <c r="I5" s="82" t="s">
        <v>161</v>
      </c>
      <c r="J5" s="81" t="s">
        <v>162</v>
      </c>
      <c r="N5" s="52" t="s">
        <v>73</v>
      </c>
      <c r="O5" s="93">
        <v>518910</v>
      </c>
      <c r="P5" s="93">
        <v>283080</v>
      </c>
      <c r="Q5" s="93">
        <v>94693</v>
      </c>
      <c r="R5" s="93">
        <v>896683</v>
      </c>
    </row>
    <row r="6" spans="1:21" x14ac:dyDescent="0.25">
      <c r="A6" s="75" t="s">
        <v>188</v>
      </c>
      <c r="B6" s="75" t="s">
        <v>187</v>
      </c>
      <c r="C6" s="83">
        <v>47176</v>
      </c>
      <c r="D6" s="84">
        <v>90.913645911622439</v>
      </c>
      <c r="E6" s="83">
        <v>35765</v>
      </c>
      <c r="F6" s="84">
        <v>126.34237671329659</v>
      </c>
      <c r="G6" s="90">
        <v>15683</v>
      </c>
      <c r="H6" s="84">
        <v>165.61942276620238</v>
      </c>
      <c r="I6" s="83">
        <v>98624</v>
      </c>
      <c r="J6" s="84">
        <v>109.98758758669453</v>
      </c>
    </row>
    <row r="7" spans="1:21" ht="22.5" x14ac:dyDescent="0.25">
      <c r="A7" s="98" t="s">
        <v>0</v>
      </c>
      <c r="B7" s="97" t="s">
        <v>214</v>
      </c>
      <c r="C7" s="85">
        <v>2048</v>
      </c>
      <c r="D7" s="86">
        <v>3.946734501165905</v>
      </c>
      <c r="E7" s="85">
        <v>2476</v>
      </c>
      <c r="F7" s="86">
        <v>8.7466440582167593</v>
      </c>
      <c r="G7" s="85">
        <v>1479</v>
      </c>
      <c r="H7" s="86">
        <v>15.618894744067672</v>
      </c>
      <c r="I7" s="85">
        <v>6003</v>
      </c>
      <c r="J7" s="86">
        <v>6.6946735914475903</v>
      </c>
      <c r="U7" s="25"/>
    </row>
    <row r="8" spans="1:21" ht="22.5" x14ac:dyDescent="0.25">
      <c r="A8" s="20" t="s">
        <v>1</v>
      </c>
      <c r="B8" s="61" t="s">
        <v>194</v>
      </c>
      <c r="C8" s="85">
        <v>2953</v>
      </c>
      <c r="D8" s="86">
        <v>5.6907748935268163</v>
      </c>
      <c r="E8" s="85">
        <v>1626</v>
      </c>
      <c r="F8" s="86">
        <v>5.7439593047901649</v>
      </c>
      <c r="G8" s="85">
        <v>231</v>
      </c>
      <c r="H8" s="86">
        <v>2.4394622622580338</v>
      </c>
      <c r="I8" s="85">
        <v>4810</v>
      </c>
      <c r="J8" s="86">
        <v>5.3642145551995517</v>
      </c>
      <c r="L8" s="91"/>
      <c r="M8" s="92"/>
      <c r="N8" s="92"/>
      <c r="O8" s="92"/>
      <c r="P8" s="92"/>
      <c r="T8" s="25"/>
      <c r="U8" s="25"/>
    </row>
    <row r="9" spans="1:21" ht="22.5" x14ac:dyDescent="0.25">
      <c r="A9" s="20" t="s">
        <v>7</v>
      </c>
      <c r="B9" s="61" t="s">
        <v>200</v>
      </c>
      <c r="C9" s="85">
        <v>2199</v>
      </c>
      <c r="D9" s="86">
        <v>4.2377290859686649</v>
      </c>
      <c r="E9" s="85">
        <v>1095</v>
      </c>
      <c r="F9" s="86">
        <v>3.8681644764730816</v>
      </c>
      <c r="G9" s="85">
        <v>98</v>
      </c>
      <c r="H9" s="86">
        <v>1.0349233839882568</v>
      </c>
      <c r="I9" s="85">
        <v>3392</v>
      </c>
      <c r="J9" s="86">
        <v>3.7828307216708694</v>
      </c>
      <c r="U9" s="25"/>
    </row>
    <row r="10" spans="1:21" ht="22.5" x14ac:dyDescent="0.25">
      <c r="A10" s="20" t="s">
        <v>6</v>
      </c>
      <c r="B10" s="61" t="s">
        <v>192</v>
      </c>
      <c r="C10" s="85">
        <v>2863</v>
      </c>
      <c r="D10" s="86">
        <v>5.5173344125185482</v>
      </c>
      <c r="E10" s="85">
        <v>2073</v>
      </c>
      <c r="F10" s="86">
        <v>7.3230182280627387</v>
      </c>
      <c r="G10" s="85">
        <v>726</v>
      </c>
      <c r="H10" s="86">
        <v>7.6668813956681063</v>
      </c>
      <c r="I10" s="85">
        <v>5662</v>
      </c>
      <c r="J10" s="86">
        <v>6.3143831209022583</v>
      </c>
      <c r="U10" s="25"/>
    </row>
    <row r="11" spans="1:21" ht="22.5" x14ac:dyDescent="0.25">
      <c r="A11" s="20" t="s">
        <v>8</v>
      </c>
      <c r="B11" s="61" t="s">
        <v>195</v>
      </c>
      <c r="C11" s="85">
        <v>2892</v>
      </c>
      <c r="D11" s="86">
        <v>5.5732207897323232</v>
      </c>
      <c r="E11" s="85">
        <v>1446</v>
      </c>
      <c r="F11" s="86">
        <v>5.1080966511233568</v>
      </c>
      <c r="G11" s="85">
        <v>207</v>
      </c>
      <c r="H11" s="86">
        <v>2.1860116376078484</v>
      </c>
      <c r="I11" s="85">
        <v>4545</v>
      </c>
      <c r="J11" s="86">
        <v>5.0686809050690149</v>
      </c>
      <c r="T11" s="25"/>
      <c r="U11" s="25"/>
    </row>
    <row r="12" spans="1:21" ht="22.5" x14ac:dyDescent="0.25">
      <c r="A12" s="20" t="s">
        <v>9</v>
      </c>
      <c r="B12" s="61" t="s">
        <v>202</v>
      </c>
      <c r="C12" s="85">
        <v>1935</v>
      </c>
      <c r="D12" s="86">
        <v>3.7289703416777478</v>
      </c>
      <c r="E12" s="85">
        <v>1190</v>
      </c>
      <c r="F12" s="86">
        <v>4.2037586547972303</v>
      </c>
      <c r="G12" s="85">
        <v>347</v>
      </c>
      <c r="H12" s="86">
        <v>3.6644736147339296</v>
      </c>
      <c r="I12" s="85">
        <v>3472</v>
      </c>
      <c r="J12" s="86">
        <v>3.8720484273706539</v>
      </c>
      <c r="T12" s="25"/>
      <c r="U12" s="25"/>
    </row>
    <row r="13" spans="1:21" ht="22.5" x14ac:dyDescent="0.25">
      <c r="A13" s="20" t="s">
        <v>65</v>
      </c>
      <c r="B13" s="97" t="s">
        <v>193</v>
      </c>
      <c r="C13" s="85">
        <v>1704</v>
      </c>
      <c r="D13" s="86">
        <v>3.2838064404231946</v>
      </c>
      <c r="E13" s="85">
        <v>2396</v>
      </c>
      <c r="F13" s="86">
        <v>8.4640384343648449</v>
      </c>
      <c r="G13" s="85">
        <v>1750</v>
      </c>
      <c r="H13" s="86">
        <v>18.480774714076016</v>
      </c>
      <c r="I13" s="85">
        <v>5850</v>
      </c>
      <c r="J13" s="86">
        <v>6.5240447292967527</v>
      </c>
      <c r="T13" s="25"/>
      <c r="U13" s="25"/>
    </row>
    <row r="14" spans="1:21" ht="22.5" x14ac:dyDescent="0.25">
      <c r="A14" s="20" t="s">
        <v>5</v>
      </c>
      <c r="B14" s="61" t="s">
        <v>206</v>
      </c>
      <c r="C14" s="85">
        <v>2525</v>
      </c>
      <c r="D14" s="86">
        <v>4.8659690505097224</v>
      </c>
      <c r="E14" s="85">
        <v>2767</v>
      </c>
      <c r="F14" s="86">
        <v>9.7746220149780996</v>
      </c>
      <c r="G14" s="85">
        <v>1723</v>
      </c>
      <c r="H14" s="86">
        <v>18.195642761344555</v>
      </c>
      <c r="I14" s="85">
        <v>7015</v>
      </c>
      <c r="J14" s="86">
        <v>7.8232775685498668</v>
      </c>
      <c r="T14" s="25"/>
      <c r="U14" s="25"/>
    </row>
    <row r="15" spans="1:21" ht="22.5" x14ac:dyDescent="0.25">
      <c r="A15" s="20" t="s">
        <v>66</v>
      </c>
      <c r="B15" s="97" t="s">
        <v>198</v>
      </c>
      <c r="C15" s="85">
        <v>2125</v>
      </c>
      <c r="D15" s="86">
        <v>4.0951224682507563</v>
      </c>
      <c r="E15" s="85">
        <v>1340</v>
      </c>
      <c r="F15" s="86">
        <v>4.7336441995195706</v>
      </c>
      <c r="G15" s="85">
        <v>513</v>
      </c>
      <c r="H15" s="86">
        <v>5.4175071018977121</v>
      </c>
      <c r="I15" s="85">
        <v>3978</v>
      </c>
      <c r="J15" s="86">
        <v>4.4363504159217921</v>
      </c>
      <c r="T15" s="25"/>
      <c r="U15" s="25"/>
    </row>
    <row r="16" spans="1:21" ht="22.5" x14ac:dyDescent="0.25">
      <c r="A16" s="20" t="s">
        <v>10</v>
      </c>
      <c r="B16" s="61" t="s">
        <v>213</v>
      </c>
      <c r="C16" s="85">
        <v>2325</v>
      </c>
      <c r="D16" s="86">
        <v>4.4805457593802389</v>
      </c>
      <c r="E16" s="85">
        <v>2676</v>
      </c>
      <c r="F16" s="86">
        <v>9.4531581178465451</v>
      </c>
      <c r="G16" s="85">
        <v>2099</v>
      </c>
      <c r="H16" s="86">
        <v>22.166369214197459</v>
      </c>
      <c r="I16" s="85">
        <v>7100</v>
      </c>
      <c r="J16" s="86">
        <v>7.9180713808558876</v>
      </c>
      <c r="T16" s="25"/>
      <c r="U16" s="25"/>
    </row>
    <row r="17" spans="1:15" ht="22.5" x14ac:dyDescent="0.25">
      <c r="A17" s="20" t="s">
        <v>80</v>
      </c>
      <c r="B17" s="61" t="s">
        <v>197</v>
      </c>
      <c r="C17" s="85">
        <v>1662</v>
      </c>
      <c r="D17" s="86">
        <v>3.2028675492860033</v>
      </c>
      <c r="E17" s="85">
        <v>1613</v>
      </c>
      <c r="F17" s="86">
        <v>5.6980358909142295</v>
      </c>
      <c r="G17" s="85">
        <v>844</v>
      </c>
      <c r="H17" s="86">
        <v>8.9130136335315182</v>
      </c>
      <c r="I17" s="85">
        <v>4119</v>
      </c>
      <c r="J17" s="86">
        <v>4.5935966222176621</v>
      </c>
    </row>
    <row r="18" spans="1:15" ht="22.5" x14ac:dyDescent="0.25">
      <c r="A18" s="20" t="s">
        <v>12</v>
      </c>
      <c r="B18" s="61" t="s">
        <v>203</v>
      </c>
      <c r="C18" s="85">
        <v>2046</v>
      </c>
      <c r="D18" s="86">
        <v>3.9428802682546107</v>
      </c>
      <c r="E18" s="85">
        <v>1039</v>
      </c>
      <c r="F18" s="86">
        <v>3.6703405397767419</v>
      </c>
      <c r="G18" s="85">
        <v>210</v>
      </c>
      <c r="H18" s="86">
        <v>2.217692965689122</v>
      </c>
      <c r="I18" s="85">
        <v>3295</v>
      </c>
      <c r="J18" s="86">
        <v>3.6746542535098805</v>
      </c>
    </row>
    <row r="19" spans="1:15" ht="22.5" x14ac:dyDescent="0.25">
      <c r="A19" s="20" t="s">
        <v>11</v>
      </c>
      <c r="B19" s="61" t="s">
        <v>219</v>
      </c>
      <c r="C19" s="85">
        <v>2255</v>
      </c>
      <c r="D19" s="86">
        <v>4.3456476074849206</v>
      </c>
      <c r="E19" s="85">
        <v>1448</v>
      </c>
      <c r="F19" s="86">
        <v>5.1151617917196548</v>
      </c>
      <c r="G19" s="85">
        <v>429</v>
      </c>
      <c r="H19" s="86">
        <v>4.5304299156220633</v>
      </c>
      <c r="I19" s="85">
        <v>4132</v>
      </c>
      <c r="J19" s="86">
        <v>4.6080944993938768</v>
      </c>
      <c r="M19" s="19"/>
      <c r="N19" s="19"/>
      <c r="O19" s="19"/>
    </row>
    <row r="20" spans="1:15" ht="22.5" x14ac:dyDescent="0.25">
      <c r="A20" s="20" t="s">
        <v>13</v>
      </c>
      <c r="B20" s="61" t="s">
        <v>201</v>
      </c>
      <c r="C20" s="85">
        <v>2450</v>
      </c>
      <c r="D20" s="86">
        <v>4.7214353163361658</v>
      </c>
      <c r="E20" s="85">
        <v>1259</v>
      </c>
      <c r="F20" s="86">
        <v>4.4475060053695064</v>
      </c>
      <c r="G20" s="85">
        <v>121</v>
      </c>
      <c r="H20" s="86">
        <v>1.2778135659446843</v>
      </c>
      <c r="I20" s="85">
        <v>3830</v>
      </c>
      <c r="J20" s="86">
        <v>4.2712976603771899</v>
      </c>
      <c r="M20" s="19"/>
      <c r="N20" s="19"/>
      <c r="O20" s="19"/>
    </row>
    <row r="21" spans="1:15" ht="22.5" x14ac:dyDescent="0.25">
      <c r="A21" s="20" t="s">
        <v>14</v>
      </c>
      <c r="B21" s="61" t="s">
        <v>199</v>
      </c>
      <c r="C21" s="85">
        <v>2630</v>
      </c>
      <c r="D21" s="86">
        <v>5.0683162783527012</v>
      </c>
      <c r="E21" s="85">
        <v>1252</v>
      </c>
      <c r="F21" s="86">
        <v>4.4227780132824641</v>
      </c>
      <c r="G21" s="85">
        <v>79</v>
      </c>
      <c r="H21" s="86">
        <v>0.83427497280686014</v>
      </c>
      <c r="I21" s="85">
        <v>3961</v>
      </c>
      <c r="J21" s="86">
        <v>4.4173916534605873</v>
      </c>
    </row>
    <row r="22" spans="1:15" ht="22.5" x14ac:dyDescent="0.25">
      <c r="A22" s="20" t="s">
        <v>91</v>
      </c>
      <c r="B22" s="61" t="s">
        <v>204</v>
      </c>
      <c r="C22" s="85">
        <v>1732</v>
      </c>
      <c r="D22" s="86">
        <v>3.3377657011813224</v>
      </c>
      <c r="E22" s="85">
        <v>1210</v>
      </c>
      <c r="F22" s="86">
        <v>4.2744100607602098</v>
      </c>
      <c r="G22" s="85">
        <v>267</v>
      </c>
      <c r="H22" s="86">
        <v>2.8196381992333119</v>
      </c>
      <c r="I22" s="85">
        <v>3209</v>
      </c>
      <c r="J22" s="86">
        <v>3.5787452198826117</v>
      </c>
    </row>
    <row r="23" spans="1:15" ht="22.5" x14ac:dyDescent="0.25">
      <c r="A23" s="20" t="s">
        <v>74</v>
      </c>
      <c r="B23" s="61" t="s">
        <v>190</v>
      </c>
      <c r="C23" s="85">
        <v>3739</v>
      </c>
      <c r="D23" s="86">
        <v>7.2054884276656832</v>
      </c>
      <c r="E23" s="85">
        <v>1929</v>
      </c>
      <c r="F23" s="86">
        <v>6.8143281051292925</v>
      </c>
      <c r="G23" s="85">
        <v>275</v>
      </c>
      <c r="H23" s="86">
        <v>2.9041217407833737</v>
      </c>
      <c r="I23" s="85">
        <v>5943</v>
      </c>
      <c r="J23" s="86">
        <v>6.627760312172752</v>
      </c>
    </row>
    <row r="24" spans="1:15" ht="22.5" x14ac:dyDescent="0.25">
      <c r="A24" s="193" t="s">
        <v>15</v>
      </c>
      <c r="B24" s="140" t="s">
        <v>222</v>
      </c>
      <c r="C24" s="85">
        <v>1763</v>
      </c>
      <c r="D24" s="86">
        <v>3.3975063113063921</v>
      </c>
      <c r="E24" s="85">
        <v>2992</v>
      </c>
      <c r="F24" s="86">
        <v>10.569450332061608</v>
      </c>
      <c r="G24" s="85">
        <v>2733</v>
      </c>
      <c r="H24" s="86">
        <v>28.861689882039855</v>
      </c>
      <c r="I24" s="85">
        <v>7488</v>
      </c>
      <c r="J24" s="86">
        <v>8.3507772534998423</v>
      </c>
    </row>
    <row r="25" spans="1:15" ht="22.5" x14ac:dyDescent="0.25">
      <c r="A25" s="20" t="s">
        <v>67</v>
      </c>
      <c r="B25" s="61" t="s">
        <v>196</v>
      </c>
      <c r="C25" s="85">
        <v>1438</v>
      </c>
      <c r="D25" s="86">
        <v>2.7711934632209823</v>
      </c>
      <c r="E25" s="85">
        <v>1580</v>
      </c>
      <c r="F25" s="86">
        <v>5.5814610710753145</v>
      </c>
      <c r="G25" s="85">
        <v>1282</v>
      </c>
      <c r="H25" s="86">
        <v>13.538487533397399</v>
      </c>
      <c r="I25" s="85">
        <v>4300</v>
      </c>
      <c r="J25" s="86">
        <v>4.7954516813634251</v>
      </c>
    </row>
    <row r="26" spans="1:15" ht="22.5" x14ac:dyDescent="0.25">
      <c r="A26" s="20" t="s">
        <v>75</v>
      </c>
      <c r="B26" s="61" t="s">
        <v>191</v>
      </c>
      <c r="C26" s="85">
        <v>3892</v>
      </c>
      <c r="D26" s="86">
        <v>7.5003372453797388</v>
      </c>
      <c r="E26" s="85">
        <v>2358</v>
      </c>
      <c r="F26" s="86">
        <v>8.329800763035184</v>
      </c>
      <c r="G26" s="85">
        <v>270</v>
      </c>
      <c r="H26" s="86">
        <v>2.851319527314585</v>
      </c>
      <c r="I26" s="85">
        <v>6520</v>
      </c>
      <c r="J26" s="86">
        <v>7.2712430145324491</v>
      </c>
    </row>
    <row r="27" spans="1:15" x14ac:dyDescent="0.25">
      <c r="C27" s="19"/>
      <c r="D27" s="21"/>
      <c r="E27" s="19"/>
      <c r="F27" s="21"/>
      <c r="G27" s="19"/>
      <c r="H27" s="86"/>
      <c r="I27" s="19"/>
      <c r="J27" s="21"/>
      <c r="L27" s="19"/>
    </row>
    <row r="28" spans="1:15" x14ac:dyDescent="0.25">
      <c r="B28" s="167" t="s">
        <v>68</v>
      </c>
      <c r="C28" s="167"/>
      <c r="D28" s="167"/>
      <c r="E28" s="167"/>
      <c r="F28" s="167"/>
      <c r="G28" s="167"/>
      <c r="H28" s="167"/>
      <c r="I28" s="167"/>
      <c r="J28" s="167"/>
      <c r="L28" s="19"/>
    </row>
    <row r="29" spans="1:15" x14ac:dyDescent="0.25">
      <c r="B29" s="166" t="s">
        <v>69</v>
      </c>
      <c r="C29" s="166"/>
      <c r="D29" s="166"/>
      <c r="E29" s="166"/>
      <c r="F29" s="166"/>
      <c r="G29" s="166"/>
      <c r="H29" s="166"/>
      <c r="I29" s="166"/>
      <c r="J29" s="166"/>
      <c r="L29" s="19"/>
    </row>
    <row r="30" spans="1:15" x14ac:dyDescent="0.25">
      <c r="A30" s="167"/>
      <c r="B30" s="20" t="s">
        <v>237</v>
      </c>
    </row>
    <row r="31" spans="1:15" x14ac:dyDescent="0.25">
      <c r="A31" s="167"/>
      <c r="B31" s="167"/>
      <c r="C31" s="167"/>
      <c r="D31" s="167"/>
      <c r="E31" s="167"/>
      <c r="F31" s="167"/>
      <c r="G31" s="167"/>
      <c r="H31" s="167"/>
    </row>
    <row r="32" spans="1:15" x14ac:dyDescent="0.25">
      <c r="A32" s="167"/>
      <c r="B32" s="167"/>
      <c r="C32" s="167"/>
      <c r="D32" s="167"/>
      <c r="E32" s="167"/>
      <c r="F32" s="167"/>
      <c r="G32" s="167"/>
      <c r="H32" s="167"/>
    </row>
    <row r="33" spans="1:9" x14ac:dyDescent="0.25">
      <c r="A33" s="163" t="s">
        <v>240</v>
      </c>
      <c r="B33" s="164"/>
      <c r="C33" s="165"/>
      <c r="D33" s="99"/>
    </row>
    <row r="34" spans="1:9" x14ac:dyDescent="0.25">
      <c r="A34" s="162" t="s">
        <v>16</v>
      </c>
      <c r="B34" s="162"/>
      <c r="C34" s="162"/>
    </row>
    <row r="35" spans="1:9" x14ac:dyDescent="0.25">
      <c r="A35" s="95" t="s">
        <v>74</v>
      </c>
      <c r="B35" s="95" t="s">
        <v>77</v>
      </c>
      <c r="C35" s="96">
        <v>3892</v>
      </c>
    </row>
    <row r="36" spans="1:9" x14ac:dyDescent="0.25">
      <c r="A36" s="95" t="s">
        <v>75</v>
      </c>
      <c r="B36" s="95" t="s">
        <v>76</v>
      </c>
      <c r="C36" s="96">
        <v>3739</v>
      </c>
    </row>
    <row r="37" spans="1:9" x14ac:dyDescent="0.25">
      <c r="A37" s="162" t="s">
        <v>17</v>
      </c>
      <c r="B37" s="162"/>
      <c r="C37" s="162"/>
      <c r="F37" s="19"/>
      <c r="I37" s="19"/>
    </row>
    <row r="38" spans="1:9" x14ac:dyDescent="0.25">
      <c r="A38" s="95" t="s">
        <v>15</v>
      </c>
      <c r="B38" s="95" t="s">
        <v>32</v>
      </c>
      <c r="C38" s="96">
        <v>2992</v>
      </c>
      <c r="D38" s="19"/>
      <c r="E38" s="19"/>
      <c r="F38" s="19"/>
      <c r="G38" s="19"/>
    </row>
    <row r="39" spans="1:9" x14ac:dyDescent="0.25">
      <c r="A39" s="95" t="s">
        <v>5</v>
      </c>
      <c r="B39" s="95" t="s">
        <v>31</v>
      </c>
      <c r="C39" s="96">
        <v>2767</v>
      </c>
    </row>
    <row r="40" spans="1:9" x14ac:dyDescent="0.25">
      <c r="A40" s="162" t="s">
        <v>18</v>
      </c>
      <c r="B40" s="162"/>
      <c r="C40" s="162"/>
    </row>
    <row r="41" spans="1:9" x14ac:dyDescent="0.25">
      <c r="A41" s="95" t="s">
        <v>15</v>
      </c>
      <c r="B41" s="95" t="s">
        <v>32</v>
      </c>
      <c r="C41" s="96">
        <v>2733</v>
      </c>
    </row>
    <row r="42" spans="1:9" x14ac:dyDescent="0.25">
      <c r="A42" s="95" t="s">
        <v>10</v>
      </c>
      <c r="B42" s="95" t="s">
        <v>33</v>
      </c>
      <c r="C42" s="96">
        <v>2099</v>
      </c>
    </row>
  </sheetData>
  <sortState xmlns:xlrd2="http://schemas.microsoft.com/office/spreadsheetml/2017/richdata2" ref="A7:J26">
    <sortCondition ref="A6:A26"/>
  </sortState>
  <mergeCells count="13">
    <mergeCell ref="N1:R3"/>
    <mergeCell ref="A1:A2"/>
    <mergeCell ref="B1:J2"/>
    <mergeCell ref="A3:J3"/>
    <mergeCell ref="B28:J28"/>
    <mergeCell ref="A37:C37"/>
    <mergeCell ref="A40:C40"/>
    <mergeCell ref="A33:C33"/>
    <mergeCell ref="B29:J29"/>
    <mergeCell ref="A30:A32"/>
    <mergeCell ref="B31:H31"/>
    <mergeCell ref="B32:H32"/>
    <mergeCell ref="A34:C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1"/>
  <sheetViews>
    <sheetView zoomScaleNormal="100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10.7109375" style="12" customWidth="1"/>
    <col min="2" max="2" width="70.7109375" style="12" customWidth="1"/>
    <col min="3" max="3" width="15.7109375" style="12" customWidth="1"/>
    <col min="4" max="4" width="20.7109375" style="12" customWidth="1"/>
    <col min="5" max="5" width="15.7109375" style="12" customWidth="1"/>
    <col min="6" max="6" width="20.7109375" style="12" customWidth="1"/>
    <col min="7" max="7" width="15.7109375" style="12" customWidth="1"/>
    <col min="8" max="8" width="20.7109375" style="12" customWidth="1"/>
    <col min="9" max="9" width="15.7109375" style="12" customWidth="1"/>
    <col min="10" max="10" width="20.7109375" style="12" customWidth="1"/>
    <col min="11" max="11" width="9.140625" style="12"/>
    <col min="12" max="12" width="6.42578125" style="12" bestFit="1" customWidth="1"/>
    <col min="13" max="13" width="7.5703125" style="12" bestFit="1" customWidth="1"/>
    <col min="14" max="18" width="10.7109375" style="12" customWidth="1"/>
    <col min="19" max="16384" width="9.140625" style="12"/>
  </cols>
  <sheetData>
    <row r="1" spans="1:19" s="15" customFormat="1" ht="24" customHeight="1" x14ac:dyDescent="0.2">
      <c r="A1" s="100" t="s">
        <v>208</v>
      </c>
      <c r="B1" s="174" t="s">
        <v>236</v>
      </c>
      <c r="C1" s="174"/>
      <c r="D1" s="174"/>
      <c r="E1" s="174"/>
      <c r="F1" s="174"/>
      <c r="G1" s="174"/>
      <c r="H1" s="174"/>
      <c r="I1" s="174"/>
      <c r="J1" s="174"/>
      <c r="N1" s="176" t="s">
        <v>237</v>
      </c>
      <c r="O1" s="177"/>
      <c r="P1" s="177"/>
      <c r="Q1" s="177"/>
      <c r="R1" s="178"/>
    </row>
    <row r="2" spans="1:19" s="15" customFormat="1" ht="12" x14ac:dyDescent="0.2">
      <c r="A2" s="101"/>
      <c r="B2" s="192"/>
      <c r="C2" s="192"/>
      <c r="D2" s="192"/>
      <c r="E2" s="192"/>
      <c r="F2" s="192"/>
      <c r="G2" s="192"/>
      <c r="H2" s="192"/>
      <c r="I2" s="192"/>
      <c r="J2" s="192"/>
      <c r="N2" s="112"/>
      <c r="O2" s="112" t="s">
        <v>16</v>
      </c>
      <c r="P2" s="112" t="s">
        <v>17</v>
      </c>
      <c r="Q2" s="112" t="s">
        <v>18</v>
      </c>
      <c r="R2" s="112" t="s">
        <v>19</v>
      </c>
    </row>
    <row r="3" spans="1:19" x14ac:dyDescent="0.2">
      <c r="A3" s="175" t="s">
        <v>209</v>
      </c>
      <c r="B3" s="175"/>
      <c r="C3" s="175"/>
      <c r="D3" s="175"/>
      <c r="E3" s="175"/>
      <c r="F3" s="175"/>
      <c r="G3" s="175"/>
      <c r="H3" s="175"/>
      <c r="I3" s="175"/>
      <c r="J3" s="175"/>
      <c r="L3" s="87"/>
      <c r="M3" s="87"/>
      <c r="N3" s="112" t="s">
        <v>85</v>
      </c>
      <c r="O3" s="38">
        <v>235258</v>
      </c>
      <c r="P3" s="38">
        <v>111134</v>
      </c>
      <c r="Q3" s="38">
        <v>29364</v>
      </c>
      <c r="R3" s="38">
        <v>375756</v>
      </c>
    </row>
    <row r="4" spans="1:19" x14ac:dyDescent="0.2">
      <c r="A4" s="74" t="s">
        <v>155</v>
      </c>
      <c r="B4" s="102" t="s">
        <v>20</v>
      </c>
      <c r="C4" s="103" t="s">
        <v>21</v>
      </c>
      <c r="D4" s="104" t="s">
        <v>157</v>
      </c>
      <c r="E4" s="103" t="s">
        <v>22</v>
      </c>
      <c r="F4" s="104" t="s">
        <v>157</v>
      </c>
      <c r="G4" s="103" t="s">
        <v>23</v>
      </c>
      <c r="H4" s="104" t="s">
        <v>157</v>
      </c>
      <c r="I4" s="103" t="s">
        <v>24</v>
      </c>
      <c r="J4" s="104" t="s">
        <v>157</v>
      </c>
      <c r="L4" s="87"/>
      <c r="M4" s="87"/>
      <c r="N4" s="87"/>
      <c r="O4" s="87"/>
      <c r="P4" s="87"/>
      <c r="Q4" s="87"/>
    </row>
    <row r="5" spans="1:19" ht="22.5" customHeight="1" x14ac:dyDescent="0.2">
      <c r="A5" s="105" t="s">
        <v>25</v>
      </c>
      <c r="B5" s="106" t="s">
        <v>26</v>
      </c>
      <c r="C5" s="80" t="s">
        <v>189</v>
      </c>
      <c r="D5" s="81" t="s">
        <v>162</v>
      </c>
      <c r="E5" s="80" t="s">
        <v>159</v>
      </c>
      <c r="F5" s="81" t="s">
        <v>162</v>
      </c>
      <c r="G5" s="82" t="s">
        <v>160</v>
      </c>
      <c r="H5" s="81" t="s">
        <v>162</v>
      </c>
      <c r="I5" s="82" t="s">
        <v>161</v>
      </c>
      <c r="J5" s="81" t="s">
        <v>162</v>
      </c>
    </row>
    <row r="6" spans="1:19" x14ac:dyDescent="0.2">
      <c r="A6" s="107" t="s">
        <v>25</v>
      </c>
      <c r="B6" s="107" t="s">
        <v>210</v>
      </c>
      <c r="C6" s="90">
        <v>26818</v>
      </c>
      <c r="D6" s="108">
        <v>113.99399807870508</v>
      </c>
      <c r="E6" s="90">
        <v>16645</v>
      </c>
      <c r="F6" s="108">
        <v>149.77414652581569</v>
      </c>
      <c r="G6" s="90">
        <v>5362</v>
      </c>
      <c r="H6" s="108">
        <v>182.6045497888571</v>
      </c>
      <c r="I6" s="90">
        <v>48825</v>
      </c>
      <c r="J6" s="108">
        <v>129.93804490147861</v>
      </c>
    </row>
    <row r="7" spans="1:19" ht="22.5" x14ac:dyDescent="0.2">
      <c r="A7" s="25" t="s">
        <v>0</v>
      </c>
      <c r="B7" s="97" t="s">
        <v>214</v>
      </c>
      <c r="C7" s="109">
        <v>1220</v>
      </c>
      <c r="D7" s="110">
        <v>5.1857960196890227</v>
      </c>
      <c r="E7" s="109">
        <v>1127</v>
      </c>
      <c r="F7" s="110">
        <v>10.140910972339698</v>
      </c>
      <c r="G7" s="109">
        <v>551</v>
      </c>
      <c r="H7" s="110">
        <v>18.764473504972074</v>
      </c>
      <c r="I7" s="109">
        <v>2898</v>
      </c>
      <c r="J7" s="110">
        <v>7.7124516973780857</v>
      </c>
    </row>
    <row r="8" spans="1:19" ht="22.5" x14ac:dyDescent="0.2">
      <c r="A8" s="20" t="s">
        <v>1</v>
      </c>
      <c r="B8" s="61" t="s">
        <v>194</v>
      </c>
      <c r="C8" s="109">
        <v>1848</v>
      </c>
      <c r="D8" s="110">
        <v>7.8552057740863219</v>
      </c>
      <c r="E8" s="109">
        <v>951</v>
      </c>
      <c r="F8" s="110">
        <v>8.557237209134918</v>
      </c>
      <c r="G8" s="109">
        <v>116</v>
      </c>
      <c r="H8" s="110">
        <v>3.950415474730963</v>
      </c>
      <c r="I8" s="109">
        <v>2915</v>
      </c>
      <c r="J8" s="110">
        <v>7.7576938225869982</v>
      </c>
    </row>
    <row r="9" spans="1:19" ht="22.5" x14ac:dyDescent="0.2">
      <c r="A9" s="25" t="s">
        <v>81</v>
      </c>
      <c r="B9" s="97" t="s">
        <v>217</v>
      </c>
      <c r="C9" s="109">
        <v>1132</v>
      </c>
      <c r="D9" s="110">
        <v>4.8117386018753878</v>
      </c>
      <c r="E9" s="109">
        <v>344</v>
      </c>
      <c r="F9" s="110">
        <v>3.0953623553547969</v>
      </c>
      <c r="G9" s="109">
        <v>39</v>
      </c>
      <c r="H9" s="110">
        <v>1.3281569268492031</v>
      </c>
      <c r="I9" s="109">
        <v>1515</v>
      </c>
      <c r="J9" s="110">
        <v>4.0318717465589371</v>
      </c>
      <c r="S9" s="37"/>
    </row>
    <row r="10" spans="1:19" ht="22.5" x14ac:dyDescent="0.2">
      <c r="A10" s="25" t="s">
        <v>2</v>
      </c>
      <c r="B10" s="97" t="s">
        <v>221</v>
      </c>
      <c r="C10" s="109">
        <v>1260</v>
      </c>
      <c r="D10" s="110">
        <v>5.3558221186952197</v>
      </c>
      <c r="E10" s="109">
        <v>482</v>
      </c>
      <c r="F10" s="110">
        <v>4.3371065560494539</v>
      </c>
      <c r="G10" s="109">
        <v>54</v>
      </c>
      <c r="H10" s="110">
        <v>1.8389865140988966</v>
      </c>
      <c r="I10" s="109">
        <v>1796</v>
      </c>
      <c r="J10" s="110">
        <v>4.7796974632474267</v>
      </c>
      <c r="L10" s="25"/>
      <c r="M10" s="94"/>
      <c r="Q10" s="37"/>
      <c r="S10" s="37"/>
    </row>
    <row r="11" spans="1:19" ht="22.5" x14ac:dyDescent="0.2">
      <c r="A11" s="25" t="s">
        <v>4</v>
      </c>
      <c r="B11" s="97" t="s">
        <v>216</v>
      </c>
      <c r="C11" s="109">
        <v>1028</v>
      </c>
      <c r="D11" s="110">
        <v>4.3696707444592748</v>
      </c>
      <c r="E11" s="109">
        <v>663</v>
      </c>
      <c r="F11" s="110">
        <v>5.9657710511634603</v>
      </c>
      <c r="G11" s="109">
        <v>167</v>
      </c>
      <c r="H11" s="110">
        <v>5.687236071379921</v>
      </c>
      <c r="I11" s="109">
        <v>1858</v>
      </c>
      <c r="J11" s="110">
        <v>4.9446981551858125</v>
      </c>
      <c r="L11" s="111"/>
      <c r="S11" s="37"/>
    </row>
    <row r="12" spans="1:19" ht="22.5" x14ac:dyDescent="0.2">
      <c r="A12" s="25" t="s">
        <v>7</v>
      </c>
      <c r="B12" s="61" t="s">
        <v>200</v>
      </c>
      <c r="C12" s="109">
        <v>1405</v>
      </c>
      <c r="D12" s="110">
        <v>5.9721667275926853</v>
      </c>
      <c r="E12" s="109">
        <v>659</v>
      </c>
      <c r="F12" s="110">
        <v>5.9297784656360788</v>
      </c>
      <c r="G12" s="109">
        <v>55</v>
      </c>
      <c r="H12" s="110">
        <v>1.8730418199155427</v>
      </c>
      <c r="I12" s="109">
        <v>2119</v>
      </c>
      <c r="J12" s="110">
        <v>5.6392978422167577</v>
      </c>
      <c r="S12" s="37"/>
    </row>
    <row r="13" spans="1:19" ht="22.5" x14ac:dyDescent="0.2">
      <c r="A13" s="25" t="s">
        <v>6</v>
      </c>
      <c r="B13" s="61" t="s">
        <v>192</v>
      </c>
      <c r="C13" s="109">
        <v>1906</v>
      </c>
      <c r="D13" s="110">
        <v>8.1017436176453081</v>
      </c>
      <c r="E13" s="109">
        <v>1178</v>
      </c>
      <c r="F13" s="110">
        <v>10.599816437813811</v>
      </c>
      <c r="G13" s="109">
        <v>294</v>
      </c>
      <c r="H13" s="110">
        <v>10.012259910093993</v>
      </c>
      <c r="I13" s="109">
        <v>3378</v>
      </c>
      <c r="J13" s="110">
        <v>8.9898764091591357</v>
      </c>
      <c r="S13" s="37"/>
    </row>
    <row r="14" spans="1:19" ht="22.5" x14ac:dyDescent="0.2">
      <c r="A14" s="20" t="s">
        <v>8</v>
      </c>
      <c r="B14" s="61" t="s">
        <v>195</v>
      </c>
      <c r="C14" s="109">
        <v>2148</v>
      </c>
      <c r="D14" s="110">
        <v>9.1304015166328032</v>
      </c>
      <c r="E14" s="109">
        <v>926</v>
      </c>
      <c r="F14" s="110">
        <v>8.3322835495887855</v>
      </c>
      <c r="G14" s="109">
        <v>129</v>
      </c>
      <c r="H14" s="110">
        <v>4.3931344503473637</v>
      </c>
      <c r="I14" s="109">
        <v>3203</v>
      </c>
      <c r="J14" s="110">
        <v>8.5241486496556274</v>
      </c>
      <c r="S14" s="37"/>
    </row>
    <row r="15" spans="1:19" ht="22.5" x14ac:dyDescent="0.2">
      <c r="A15" s="25" t="s">
        <v>9</v>
      </c>
      <c r="B15" s="97" t="s">
        <v>218</v>
      </c>
      <c r="C15" s="109">
        <v>1115</v>
      </c>
      <c r="D15" s="110">
        <v>4.7394775097977542</v>
      </c>
      <c r="E15" s="109">
        <v>611</v>
      </c>
      <c r="F15" s="110">
        <v>5.4978674393075027</v>
      </c>
      <c r="G15" s="109">
        <v>150</v>
      </c>
      <c r="H15" s="110">
        <v>5.1082958724969352</v>
      </c>
      <c r="I15" s="109">
        <v>1876</v>
      </c>
      <c r="J15" s="110">
        <v>4.9926015818776017</v>
      </c>
      <c r="S15" s="37"/>
    </row>
    <row r="16" spans="1:19" ht="22.5" x14ac:dyDescent="0.2">
      <c r="A16" s="25" t="s">
        <v>65</v>
      </c>
      <c r="B16" s="97" t="s">
        <v>193</v>
      </c>
      <c r="C16" s="109">
        <v>1072</v>
      </c>
      <c r="D16" s="110">
        <v>4.5566994533660914</v>
      </c>
      <c r="E16" s="109">
        <v>1071</v>
      </c>
      <c r="F16" s="110">
        <v>9.6370147749563593</v>
      </c>
      <c r="G16" s="109">
        <v>583</v>
      </c>
      <c r="H16" s="110">
        <v>19.854243291104755</v>
      </c>
      <c r="I16" s="109">
        <v>2726</v>
      </c>
      <c r="J16" s="110">
        <v>7.2547078423232101</v>
      </c>
      <c r="S16" s="37"/>
    </row>
    <row r="17" spans="1:19" ht="22.5" x14ac:dyDescent="0.2">
      <c r="A17" s="20" t="s">
        <v>5</v>
      </c>
      <c r="B17" s="61" t="s">
        <v>206</v>
      </c>
      <c r="C17" s="109">
        <v>1523</v>
      </c>
      <c r="D17" s="110">
        <v>6.473743719660968</v>
      </c>
      <c r="E17" s="109">
        <v>1214</v>
      </c>
      <c r="F17" s="110">
        <v>10.923749707560242</v>
      </c>
      <c r="G17" s="109">
        <v>475</v>
      </c>
      <c r="H17" s="110">
        <v>16.176270262906961</v>
      </c>
      <c r="I17" s="109">
        <v>3212</v>
      </c>
      <c r="J17" s="110">
        <v>8.548100363001522</v>
      </c>
      <c r="L17" s="25"/>
      <c r="S17" s="37"/>
    </row>
    <row r="18" spans="1:19" ht="22.5" x14ac:dyDescent="0.2">
      <c r="A18" s="25" t="s">
        <v>66</v>
      </c>
      <c r="B18" s="97" t="s">
        <v>198</v>
      </c>
      <c r="C18" s="109">
        <v>1544</v>
      </c>
      <c r="D18" s="110">
        <v>6.563007421639222</v>
      </c>
      <c r="E18" s="109">
        <v>783</v>
      </c>
      <c r="F18" s="110">
        <v>7.0455486169849015</v>
      </c>
      <c r="G18" s="109">
        <v>173</v>
      </c>
      <c r="H18" s="110">
        <v>5.8915679062797981</v>
      </c>
      <c r="I18" s="109">
        <v>2500</v>
      </c>
      <c r="J18" s="110">
        <v>6.6532537071929658</v>
      </c>
      <c r="S18" s="37"/>
    </row>
    <row r="19" spans="1:19" ht="22.5" x14ac:dyDescent="0.2">
      <c r="A19" s="25" t="s">
        <v>10</v>
      </c>
      <c r="B19" s="61" t="s">
        <v>213</v>
      </c>
      <c r="C19" s="109">
        <v>1423</v>
      </c>
      <c r="D19" s="110">
        <v>6.0486784721454745</v>
      </c>
      <c r="E19" s="109">
        <v>1464</v>
      </c>
      <c r="F19" s="110">
        <v>13.173286303021577</v>
      </c>
      <c r="G19" s="109">
        <v>888</v>
      </c>
      <c r="H19" s="110">
        <v>30.241111565181857</v>
      </c>
      <c r="I19" s="109">
        <v>3775</v>
      </c>
      <c r="J19" s="110">
        <v>10.046413097861379</v>
      </c>
    </row>
    <row r="20" spans="1:19" ht="22.5" x14ac:dyDescent="0.2">
      <c r="A20" s="25" t="s">
        <v>80</v>
      </c>
      <c r="B20" s="61" t="s">
        <v>197</v>
      </c>
      <c r="C20" s="109">
        <v>936</v>
      </c>
      <c r="D20" s="110">
        <v>3.9786107167450204</v>
      </c>
      <c r="E20" s="109">
        <v>807</v>
      </c>
      <c r="F20" s="110">
        <v>7.2615041301491896</v>
      </c>
      <c r="G20" s="109">
        <v>336</v>
      </c>
      <c r="H20" s="110">
        <v>11.442582754393134</v>
      </c>
      <c r="I20" s="109">
        <v>2079</v>
      </c>
      <c r="J20" s="110">
        <v>5.5328457829016706</v>
      </c>
    </row>
    <row r="21" spans="1:19" ht="22.5" x14ac:dyDescent="0.2">
      <c r="A21" s="25" t="s">
        <v>12</v>
      </c>
      <c r="B21" s="61" t="s">
        <v>203</v>
      </c>
      <c r="C21" s="109">
        <v>1871</v>
      </c>
      <c r="D21" s="110">
        <v>7.9529707810148862</v>
      </c>
      <c r="E21" s="109">
        <v>931</v>
      </c>
      <c r="F21" s="110">
        <v>8.3772742814980106</v>
      </c>
      <c r="G21" s="109">
        <v>183</v>
      </c>
      <c r="H21" s="110">
        <v>6.2321209644462607</v>
      </c>
      <c r="I21" s="109">
        <v>2985</v>
      </c>
      <c r="J21" s="110">
        <v>7.943984926388401</v>
      </c>
    </row>
    <row r="22" spans="1:19" ht="22.5" x14ac:dyDescent="0.2">
      <c r="A22" s="25" t="s">
        <v>11</v>
      </c>
      <c r="B22" s="61" t="s">
        <v>219</v>
      </c>
      <c r="C22" s="109">
        <v>1042</v>
      </c>
      <c r="D22" s="110">
        <v>4.4291798791114436</v>
      </c>
      <c r="E22" s="109">
        <v>650</v>
      </c>
      <c r="F22" s="110">
        <v>5.8487951481994713</v>
      </c>
      <c r="G22" s="109">
        <v>145</v>
      </c>
      <c r="H22" s="110">
        <v>4.9380193434137043</v>
      </c>
      <c r="I22" s="109">
        <v>1837</v>
      </c>
      <c r="J22" s="110">
        <v>4.8888108240453914</v>
      </c>
    </row>
    <row r="23" spans="1:19" ht="22.5" x14ac:dyDescent="0.2">
      <c r="A23" s="25" t="s">
        <v>74</v>
      </c>
      <c r="B23" s="61" t="s">
        <v>190</v>
      </c>
      <c r="C23" s="109">
        <v>1456</v>
      </c>
      <c r="D23" s="110">
        <v>6.1889500038255871</v>
      </c>
      <c r="E23" s="109">
        <v>639</v>
      </c>
      <c r="F23" s="110">
        <v>5.7498155379991722</v>
      </c>
      <c r="G23" s="109">
        <v>65</v>
      </c>
      <c r="H23" s="110">
        <v>2.2135948780820054</v>
      </c>
      <c r="I23" s="109">
        <v>2160</v>
      </c>
      <c r="J23" s="110">
        <v>5.7484112030147223</v>
      </c>
    </row>
    <row r="24" spans="1:19" ht="22.5" x14ac:dyDescent="0.2">
      <c r="A24" s="25" t="s">
        <v>15</v>
      </c>
      <c r="B24" s="61" t="s">
        <v>205</v>
      </c>
      <c r="C24" s="109">
        <v>608</v>
      </c>
      <c r="D24" s="110">
        <v>2.5843967048942011</v>
      </c>
      <c r="E24" s="109">
        <v>740</v>
      </c>
      <c r="F24" s="110">
        <v>6.6586283225655514</v>
      </c>
      <c r="G24" s="109">
        <v>520</v>
      </c>
      <c r="H24" s="110">
        <v>17.708759024656043</v>
      </c>
      <c r="I24" s="109">
        <v>1868</v>
      </c>
      <c r="J24" s="110">
        <v>4.9713111700145838</v>
      </c>
    </row>
    <row r="25" spans="1:19" ht="22.5" x14ac:dyDescent="0.2">
      <c r="A25" s="25" t="s">
        <v>67</v>
      </c>
      <c r="B25" s="139" t="s">
        <v>220</v>
      </c>
      <c r="C25" s="109">
        <v>814</v>
      </c>
      <c r="D25" s="110">
        <v>3.4600311147761182</v>
      </c>
      <c r="E25" s="109">
        <v>697</v>
      </c>
      <c r="F25" s="110">
        <v>6.2717080281462021</v>
      </c>
      <c r="G25" s="109">
        <v>356</v>
      </c>
      <c r="H25" s="110">
        <v>12.12368887072606</v>
      </c>
      <c r="I25" s="109">
        <v>1867</v>
      </c>
      <c r="J25" s="110">
        <v>4.9686498685317071</v>
      </c>
      <c r="M25" s="35"/>
      <c r="N25" s="35"/>
      <c r="O25" s="37"/>
      <c r="P25" s="37"/>
    </row>
    <row r="26" spans="1:19" ht="22.5" x14ac:dyDescent="0.2">
      <c r="A26" s="25" t="s">
        <v>75</v>
      </c>
      <c r="B26" s="97" t="s">
        <v>215</v>
      </c>
      <c r="C26" s="109">
        <v>1467</v>
      </c>
      <c r="D26" s="110">
        <v>6.2357071810522919</v>
      </c>
      <c r="E26" s="109">
        <v>708</v>
      </c>
      <c r="F26" s="110">
        <v>6.3706876383465003</v>
      </c>
      <c r="G26" s="109">
        <v>83</v>
      </c>
      <c r="H26" s="110">
        <v>2.8265903827816374</v>
      </c>
      <c r="I26" s="109">
        <v>2258</v>
      </c>
      <c r="J26" s="110">
        <v>6.0092187483366866</v>
      </c>
      <c r="M26" s="35"/>
      <c r="N26" s="35"/>
      <c r="O26" s="37"/>
      <c r="P26" s="37"/>
    </row>
    <row r="27" spans="1:19" ht="12" thickBot="1" x14ac:dyDescent="0.25">
      <c r="A27" s="113"/>
      <c r="B27" s="114"/>
      <c r="C27" s="115"/>
      <c r="D27" s="116"/>
      <c r="E27" s="115"/>
      <c r="F27" s="116"/>
      <c r="G27" s="115"/>
      <c r="H27" s="116"/>
      <c r="I27" s="115"/>
      <c r="J27" s="116"/>
    </row>
    <row r="28" spans="1:19" x14ac:dyDescent="0.2">
      <c r="A28" s="25"/>
      <c r="B28" s="25"/>
      <c r="C28" s="25"/>
      <c r="D28" s="25"/>
      <c r="E28" s="25"/>
      <c r="F28" s="25"/>
      <c r="G28" s="25"/>
      <c r="H28" s="110"/>
      <c r="I28" s="25"/>
      <c r="J28" s="25"/>
    </row>
    <row r="29" spans="1:19" x14ac:dyDescent="0.2">
      <c r="A29" s="25"/>
      <c r="B29" s="179" t="s">
        <v>68</v>
      </c>
      <c r="C29" s="179"/>
      <c r="D29" s="179"/>
      <c r="E29" s="179"/>
      <c r="F29" s="179"/>
      <c r="G29" s="179"/>
      <c r="H29" s="179"/>
      <c r="I29" s="179"/>
      <c r="J29" s="179"/>
    </row>
    <row r="30" spans="1:19" x14ac:dyDescent="0.2">
      <c r="A30" s="25"/>
      <c r="B30" s="180" t="s">
        <v>69</v>
      </c>
      <c r="C30" s="180"/>
      <c r="D30" s="180"/>
      <c r="E30" s="180"/>
      <c r="F30" s="180"/>
      <c r="G30" s="180"/>
      <c r="H30" s="180"/>
      <c r="I30" s="180"/>
      <c r="J30" s="180"/>
    </row>
    <row r="31" spans="1:19" x14ac:dyDescent="0.2">
      <c r="B31" s="12" t="s">
        <v>237</v>
      </c>
    </row>
  </sheetData>
  <sortState xmlns:xlrd2="http://schemas.microsoft.com/office/spreadsheetml/2017/richdata2" ref="A7:J26">
    <sortCondition ref="A6:A26"/>
  </sortState>
  <mergeCells count="5">
    <mergeCell ref="A3:J3"/>
    <mergeCell ref="N1:R1"/>
    <mergeCell ref="B29:J29"/>
    <mergeCell ref="B30:J30"/>
    <mergeCell ref="B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3"/>
  <sheetViews>
    <sheetView zoomScaleNormal="100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10.7109375" style="12" customWidth="1"/>
    <col min="2" max="2" width="70.7109375" style="12" customWidth="1"/>
    <col min="3" max="3" width="15.7109375" style="12" customWidth="1"/>
    <col min="4" max="4" width="20.7109375" style="12" customWidth="1"/>
    <col min="5" max="5" width="15.7109375" style="12" customWidth="1"/>
    <col min="6" max="6" width="20.7109375" style="12" customWidth="1"/>
    <col min="7" max="7" width="15.7109375" style="12" customWidth="1"/>
    <col min="8" max="8" width="20.7109375" style="12" customWidth="1"/>
    <col min="9" max="9" width="15.7109375" style="12" customWidth="1"/>
    <col min="10" max="10" width="20.7109375" style="12" customWidth="1"/>
    <col min="11" max="13" width="9.140625" style="12"/>
    <col min="14" max="18" width="10.7109375" style="12" customWidth="1"/>
    <col min="19" max="16384" width="9.140625" style="12"/>
  </cols>
  <sheetData>
    <row r="1" spans="1:18" s="15" customFormat="1" ht="24" customHeight="1" x14ac:dyDescent="0.2">
      <c r="A1" s="100" t="s">
        <v>211</v>
      </c>
      <c r="B1" s="174" t="s">
        <v>256</v>
      </c>
      <c r="C1" s="174"/>
      <c r="D1" s="174"/>
      <c r="E1" s="174"/>
      <c r="F1" s="174"/>
      <c r="G1" s="174"/>
      <c r="H1" s="174"/>
      <c r="I1" s="174"/>
      <c r="J1" s="174"/>
      <c r="N1" s="181" t="s">
        <v>237</v>
      </c>
      <c r="O1" s="182"/>
      <c r="P1" s="182"/>
      <c r="Q1" s="182"/>
      <c r="R1" s="183"/>
    </row>
    <row r="2" spans="1:18" s="15" customFormat="1" ht="12" x14ac:dyDescent="0.2">
      <c r="A2" s="101"/>
      <c r="B2" s="192"/>
      <c r="C2" s="192"/>
      <c r="D2" s="192"/>
      <c r="E2" s="192"/>
      <c r="F2" s="192"/>
      <c r="G2" s="192"/>
      <c r="H2" s="192"/>
      <c r="I2" s="192"/>
      <c r="J2" s="192"/>
      <c r="N2" s="112"/>
      <c r="O2" s="112" t="s">
        <v>16</v>
      </c>
      <c r="P2" s="112" t="s">
        <v>17</v>
      </c>
      <c r="Q2" s="112" t="s">
        <v>18</v>
      </c>
      <c r="R2" s="112" t="s">
        <v>19</v>
      </c>
    </row>
    <row r="3" spans="1:18" x14ac:dyDescent="0.2">
      <c r="A3" s="175" t="s">
        <v>209</v>
      </c>
      <c r="B3" s="175"/>
      <c r="C3" s="175"/>
      <c r="D3" s="175"/>
      <c r="E3" s="175"/>
      <c r="F3" s="175"/>
      <c r="G3" s="175"/>
      <c r="H3" s="175"/>
      <c r="I3" s="175"/>
      <c r="J3" s="175"/>
      <c r="L3" s="87"/>
      <c r="M3" s="87"/>
      <c r="N3" s="112" t="s">
        <v>84</v>
      </c>
      <c r="O3" s="38">
        <v>283652</v>
      </c>
      <c r="P3" s="38">
        <v>171946</v>
      </c>
      <c r="Q3" s="38">
        <v>65329</v>
      </c>
      <c r="R3" s="38">
        <v>520927</v>
      </c>
    </row>
    <row r="4" spans="1:18" x14ac:dyDescent="0.2">
      <c r="A4" s="74" t="s">
        <v>155</v>
      </c>
      <c r="B4" s="102" t="s">
        <v>20</v>
      </c>
      <c r="C4" s="76" t="s">
        <v>21</v>
      </c>
      <c r="D4" s="77" t="s">
        <v>157</v>
      </c>
      <c r="E4" s="76" t="s">
        <v>22</v>
      </c>
      <c r="F4" s="77" t="s">
        <v>157</v>
      </c>
      <c r="G4" s="76" t="s">
        <v>23</v>
      </c>
      <c r="H4" s="77" t="s">
        <v>157</v>
      </c>
      <c r="I4" s="76" t="s">
        <v>24</v>
      </c>
      <c r="J4" s="77" t="s">
        <v>157</v>
      </c>
      <c r="L4" s="87"/>
      <c r="M4" s="87"/>
      <c r="N4" s="87"/>
      <c r="O4" s="87"/>
      <c r="P4" s="87"/>
      <c r="Q4" s="87"/>
    </row>
    <row r="5" spans="1:18" ht="22.5" customHeight="1" x14ac:dyDescent="0.2">
      <c r="A5" s="105" t="s">
        <v>25</v>
      </c>
      <c r="B5" s="106" t="s">
        <v>26</v>
      </c>
      <c r="C5" s="80" t="s">
        <v>189</v>
      </c>
      <c r="D5" s="81" t="s">
        <v>162</v>
      </c>
      <c r="E5" s="80" t="s">
        <v>159</v>
      </c>
      <c r="F5" s="81" t="s">
        <v>162</v>
      </c>
      <c r="G5" s="82" t="s">
        <v>160</v>
      </c>
      <c r="H5" s="81" t="s">
        <v>162</v>
      </c>
      <c r="I5" s="82" t="s">
        <v>161</v>
      </c>
      <c r="J5" s="81" t="s">
        <v>162</v>
      </c>
    </row>
    <row r="6" spans="1:18" x14ac:dyDescent="0.2">
      <c r="A6" s="107" t="s">
        <v>25</v>
      </c>
      <c r="B6" s="107" t="s">
        <v>210</v>
      </c>
      <c r="C6" s="90">
        <v>22256</v>
      </c>
      <c r="D6" s="108">
        <v>78.462341178627327</v>
      </c>
      <c r="E6" s="90">
        <v>20243</v>
      </c>
      <c r="F6" s="108">
        <v>117.72882183941471</v>
      </c>
      <c r="G6" s="90">
        <v>10934</v>
      </c>
      <c r="H6" s="108">
        <v>167.36824381208959</v>
      </c>
      <c r="I6" s="90">
        <v>53433</v>
      </c>
      <c r="J6" s="108">
        <v>102.57291328727442</v>
      </c>
    </row>
    <row r="7" spans="1:18" ht="22.5" x14ac:dyDescent="0.2">
      <c r="A7" s="25" t="s">
        <v>0</v>
      </c>
      <c r="B7" s="97" t="s">
        <v>214</v>
      </c>
      <c r="C7" s="109">
        <v>828</v>
      </c>
      <c r="D7" s="110">
        <v>2.9190698461495073</v>
      </c>
      <c r="E7" s="109">
        <v>1349</v>
      </c>
      <c r="F7" s="110">
        <v>7.8454863736289298</v>
      </c>
      <c r="G7" s="109">
        <v>928</v>
      </c>
      <c r="H7" s="110">
        <v>14.205023802599152</v>
      </c>
      <c r="I7" s="109">
        <v>3105</v>
      </c>
      <c r="J7" s="110">
        <v>5.9605280586339351</v>
      </c>
    </row>
    <row r="8" spans="1:18" ht="22.5" x14ac:dyDescent="0.2">
      <c r="A8" s="25" t="s">
        <v>1</v>
      </c>
      <c r="B8" s="61" t="s">
        <v>194</v>
      </c>
      <c r="C8" s="109">
        <v>1105</v>
      </c>
      <c r="D8" s="110">
        <v>3.8956185748734367</v>
      </c>
      <c r="E8" s="109">
        <v>675</v>
      </c>
      <c r="F8" s="110">
        <v>3.9256510765007619</v>
      </c>
      <c r="G8" s="109">
        <v>115</v>
      </c>
      <c r="H8" s="110">
        <v>1.760320837606576</v>
      </c>
      <c r="I8" s="109">
        <v>1895</v>
      </c>
      <c r="J8" s="110">
        <v>3.6377457877975226</v>
      </c>
    </row>
    <row r="9" spans="1:18" ht="22.5" x14ac:dyDescent="0.2">
      <c r="A9" s="25" t="s">
        <v>3</v>
      </c>
      <c r="B9" s="97" t="s">
        <v>223</v>
      </c>
      <c r="C9" s="109">
        <v>1709</v>
      </c>
      <c r="D9" s="110">
        <v>6.0249883660259753</v>
      </c>
      <c r="E9" s="109">
        <v>793</v>
      </c>
      <c r="F9" s="110">
        <v>4.6119130424668207</v>
      </c>
      <c r="G9" s="109">
        <v>121</v>
      </c>
      <c r="H9" s="110">
        <v>1.8521636639164842</v>
      </c>
      <c r="I9" s="109">
        <v>2623</v>
      </c>
      <c r="J9" s="110">
        <v>5.035254459837943</v>
      </c>
    </row>
    <row r="10" spans="1:18" ht="22.5" x14ac:dyDescent="0.2">
      <c r="A10" s="25" t="s">
        <v>7</v>
      </c>
      <c r="B10" s="61" t="s">
        <v>200</v>
      </c>
      <c r="C10" s="109">
        <v>794</v>
      </c>
      <c r="D10" s="110">
        <v>2.7992046592303246</v>
      </c>
      <c r="E10" s="109">
        <v>436</v>
      </c>
      <c r="F10" s="110">
        <v>2.5356798064508626</v>
      </c>
      <c r="G10" s="109">
        <v>43</v>
      </c>
      <c r="H10" s="110">
        <v>0.65820692188767627</v>
      </c>
      <c r="I10" s="109">
        <v>1273</v>
      </c>
      <c r="J10" s="110">
        <v>2.443720521301449</v>
      </c>
      <c r="Q10" s="37"/>
      <c r="R10" s="37"/>
    </row>
    <row r="11" spans="1:18" ht="22.5" x14ac:dyDescent="0.2">
      <c r="A11" s="25" t="s">
        <v>6</v>
      </c>
      <c r="B11" s="61" t="s">
        <v>192</v>
      </c>
      <c r="C11" s="109">
        <v>957</v>
      </c>
      <c r="D11" s="110">
        <v>3.3738524671075827</v>
      </c>
      <c r="E11" s="109">
        <v>895</v>
      </c>
      <c r="F11" s="110">
        <v>5.2051225384713806</v>
      </c>
      <c r="G11" s="109">
        <v>432</v>
      </c>
      <c r="H11" s="110">
        <v>6.6126834943133987</v>
      </c>
      <c r="I11" s="109">
        <v>2284</v>
      </c>
      <c r="J11" s="110">
        <v>4.3844914930498895</v>
      </c>
    </row>
    <row r="12" spans="1:18" ht="22.5" x14ac:dyDescent="0.2">
      <c r="A12" s="25" t="s">
        <v>9</v>
      </c>
      <c r="B12" s="61" t="s">
        <v>202</v>
      </c>
      <c r="C12" s="109">
        <v>820</v>
      </c>
      <c r="D12" s="110">
        <v>2.8908662727567584</v>
      </c>
      <c r="E12" s="109">
        <v>579</v>
      </c>
      <c r="F12" s="110">
        <v>3.3673362567317646</v>
      </c>
      <c r="G12" s="109">
        <v>197</v>
      </c>
      <c r="H12" s="110">
        <v>3.0155061305086561</v>
      </c>
      <c r="I12" s="109">
        <v>1596</v>
      </c>
      <c r="J12" s="110">
        <v>3.0637690117809213</v>
      </c>
    </row>
    <row r="13" spans="1:18" ht="22.5" x14ac:dyDescent="0.2">
      <c r="A13" s="25" t="s">
        <v>65</v>
      </c>
      <c r="B13" s="97" t="s">
        <v>193</v>
      </c>
      <c r="C13" s="109">
        <v>632</v>
      </c>
      <c r="D13" s="110">
        <v>2.22808229802716</v>
      </c>
      <c r="E13" s="109">
        <v>1325</v>
      </c>
      <c r="F13" s="110">
        <v>7.705907668686681</v>
      </c>
      <c r="G13" s="109">
        <v>1167</v>
      </c>
      <c r="H13" s="110">
        <v>17.863429717277167</v>
      </c>
      <c r="I13" s="109">
        <v>3124</v>
      </c>
      <c r="J13" s="110">
        <v>5.9970014992503744</v>
      </c>
    </row>
    <row r="14" spans="1:18" ht="22.5" x14ac:dyDescent="0.2">
      <c r="A14" s="25" t="s">
        <v>5</v>
      </c>
      <c r="B14" s="61" t="s">
        <v>206</v>
      </c>
      <c r="C14" s="109">
        <v>1002</v>
      </c>
      <c r="D14" s="110">
        <v>3.5324975674417947</v>
      </c>
      <c r="E14" s="109">
        <v>1553</v>
      </c>
      <c r="F14" s="110">
        <v>9.0319053656380497</v>
      </c>
      <c r="G14" s="109">
        <v>1248</v>
      </c>
      <c r="H14" s="110">
        <v>19.103307872460928</v>
      </c>
      <c r="I14" s="109">
        <v>3803</v>
      </c>
      <c r="J14" s="110">
        <v>7.3004470875957672</v>
      </c>
    </row>
    <row r="15" spans="1:18" ht="22.5" x14ac:dyDescent="0.2">
      <c r="A15" s="25" t="s">
        <v>66</v>
      </c>
      <c r="B15" s="97" t="s">
        <v>198</v>
      </c>
      <c r="C15" s="109">
        <v>581</v>
      </c>
      <c r="D15" s="110">
        <v>2.0482845176483861</v>
      </c>
      <c r="E15" s="109">
        <v>557</v>
      </c>
      <c r="F15" s="110">
        <v>3.2393891105347028</v>
      </c>
      <c r="G15" s="109">
        <v>340</v>
      </c>
      <c r="H15" s="110">
        <v>5.204426824228138</v>
      </c>
      <c r="I15" s="109">
        <v>1478</v>
      </c>
      <c r="J15" s="110">
        <v>2.8372497490051387</v>
      </c>
    </row>
    <row r="16" spans="1:18" ht="22.5" x14ac:dyDescent="0.2">
      <c r="A16" s="25" t="s">
        <v>10</v>
      </c>
      <c r="B16" s="61" t="s">
        <v>213</v>
      </c>
      <c r="C16" s="109">
        <v>902</v>
      </c>
      <c r="D16" s="110">
        <v>3.179952900032434</v>
      </c>
      <c r="E16" s="109">
        <v>1212</v>
      </c>
      <c r="F16" s="110">
        <v>7.0487245995835899</v>
      </c>
      <c r="G16" s="30">
        <v>1211</v>
      </c>
      <c r="H16" s="110">
        <v>18.53694377688316</v>
      </c>
      <c r="I16" s="109">
        <v>3325</v>
      </c>
      <c r="J16" s="110">
        <v>6.3828521078769196</v>
      </c>
      <c r="P16" s="37"/>
      <c r="Q16" s="37"/>
    </row>
    <row r="17" spans="1:18" ht="22.5" x14ac:dyDescent="0.2">
      <c r="A17" s="25" t="s">
        <v>80</v>
      </c>
      <c r="B17" s="61" t="s">
        <v>197</v>
      </c>
      <c r="C17" s="109">
        <v>726</v>
      </c>
      <c r="D17" s="110">
        <v>2.5594742853919592</v>
      </c>
      <c r="E17" s="109">
        <v>806</v>
      </c>
      <c r="F17" s="110">
        <v>4.6875181743105392</v>
      </c>
      <c r="G17" s="109">
        <v>508</v>
      </c>
      <c r="H17" s="110">
        <v>7.77602596090557</v>
      </c>
      <c r="I17" s="109">
        <v>2040</v>
      </c>
      <c r="J17" s="110">
        <v>3.9160957293440348</v>
      </c>
      <c r="P17" s="37"/>
      <c r="Q17" s="37"/>
    </row>
    <row r="18" spans="1:18" ht="22.5" x14ac:dyDescent="0.2">
      <c r="A18" s="25" t="s">
        <v>11</v>
      </c>
      <c r="B18" s="61" t="s">
        <v>219</v>
      </c>
      <c r="C18" s="109">
        <v>1213</v>
      </c>
      <c r="D18" s="110">
        <v>4.2763668156755461</v>
      </c>
      <c r="E18" s="109">
        <v>798</v>
      </c>
      <c r="F18" s="110">
        <v>4.6409919393297896</v>
      </c>
      <c r="G18" s="109">
        <v>284</v>
      </c>
      <c r="H18" s="110">
        <v>4.3472271120023267</v>
      </c>
      <c r="I18" s="109">
        <v>2295</v>
      </c>
      <c r="J18" s="110">
        <v>4.4056076955120389</v>
      </c>
      <c r="P18" s="109"/>
      <c r="Q18" s="109"/>
      <c r="R18" s="109"/>
    </row>
    <row r="19" spans="1:18" ht="22.5" x14ac:dyDescent="0.2">
      <c r="A19" s="25" t="s">
        <v>13</v>
      </c>
      <c r="B19" s="61" t="s">
        <v>201</v>
      </c>
      <c r="C19" s="109">
        <v>1351</v>
      </c>
      <c r="D19" s="110">
        <v>4.7628784567004638</v>
      </c>
      <c r="E19" s="109">
        <v>823</v>
      </c>
      <c r="F19" s="110">
        <v>4.7863864236446325</v>
      </c>
      <c r="G19" s="109">
        <v>88</v>
      </c>
      <c r="H19" s="110">
        <v>1.3470281192119886</v>
      </c>
      <c r="I19" s="109">
        <v>2262</v>
      </c>
      <c r="J19" s="110">
        <v>4.3422590881255916</v>
      </c>
      <c r="Q19" s="37"/>
    </row>
    <row r="20" spans="1:18" ht="22.5" x14ac:dyDescent="0.2">
      <c r="A20" s="25" t="s">
        <v>14</v>
      </c>
      <c r="B20" s="61" t="s">
        <v>199</v>
      </c>
      <c r="C20" s="109">
        <v>1690</v>
      </c>
      <c r="D20" s="110">
        <v>5.9580048792181968</v>
      </c>
      <c r="E20" s="109">
        <v>858</v>
      </c>
      <c r="F20" s="110">
        <v>4.9899387016854124</v>
      </c>
      <c r="G20" s="89">
        <v>56</v>
      </c>
      <c r="H20" s="110">
        <v>0.85719971222581093</v>
      </c>
      <c r="I20" s="109">
        <v>2604</v>
      </c>
      <c r="J20" s="110">
        <v>4.9987810192215036</v>
      </c>
    </row>
    <row r="21" spans="1:18" ht="22.5" x14ac:dyDescent="0.2">
      <c r="A21" s="25" t="s">
        <v>91</v>
      </c>
      <c r="B21" s="61" t="s">
        <v>204</v>
      </c>
      <c r="C21" s="109">
        <v>984</v>
      </c>
      <c r="D21" s="110">
        <v>3.46903952730811</v>
      </c>
      <c r="E21" s="109">
        <v>831</v>
      </c>
      <c r="F21" s="110">
        <v>4.8329126586253821</v>
      </c>
      <c r="G21" s="109">
        <v>173</v>
      </c>
      <c r="H21" s="110">
        <v>2.6481348252690231</v>
      </c>
      <c r="I21" s="109">
        <v>1988</v>
      </c>
      <c r="J21" s="110">
        <v>3.8162736813411477</v>
      </c>
    </row>
    <row r="22" spans="1:18" ht="22.5" x14ac:dyDescent="0.2">
      <c r="A22" s="25" t="s">
        <v>74</v>
      </c>
      <c r="B22" s="61" t="s">
        <v>190</v>
      </c>
      <c r="C22" s="109">
        <v>2283</v>
      </c>
      <c r="D22" s="110">
        <v>8.0485947569557066</v>
      </c>
      <c r="E22" s="109">
        <v>1290</v>
      </c>
      <c r="F22" s="110">
        <v>7.5023553906459002</v>
      </c>
      <c r="G22" s="109">
        <v>210</v>
      </c>
      <c r="H22" s="110">
        <v>3.2144989208467907</v>
      </c>
      <c r="I22" s="109">
        <v>3783</v>
      </c>
      <c r="J22" s="110">
        <v>7.2620539922100411</v>
      </c>
    </row>
    <row r="23" spans="1:18" ht="22.5" x14ac:dyDescent="0.2">
      <c r="A23" s="25" t="s">
        <v>144</v>
      </c>
      <c r="B23" s="97" t="s">
        <v>224</v>
      </c>
      <c r="C23" s="109">
        <v>475</v>
      </c>
      <c r="D23" s="110">
        <v>1.6745871701944637</v>
      </c>
      <c r="E23" s="109">
        <v>678</v>
      </c>
      <c r="F23" s="110">
        <v>3.943098414618543</v>
      </c>
      <c r="G23" s="109">
        <v>487</v>
      </c>
      <c r="H23" s="110">
        <v>7.4545760688208915</v>
      </c>
      <c r="I23" s="109">
        <v>1640</v>
      </c>
      <c r="J23" s="110">
        <v>3.148233821629518</v>
      </c>
    </row>
    <row r="24" spans="1:18" ht="22.5" x14ac:dyDescent="0.2">
      <c r="A24" s="25" t="s">
        <v>15</v>
      </c>
      <c r="B24" s="140" t="s">
        <v>222</v>
      </c>
      <c r="C24" s="109">
        <v>1155</v>
      </c>
      <c r="D24" s="110">
        <v>4.0718909085781165</v>
      </c>
      <c r="E24" s="109">
        <v>2252</v>
      </c>
      <c r="F24" s="110">
        <v>13.09713514708106</v>
      </c>
      <c r="G24" s="109">
        <v>2213</v>
      </c>
      <c r="H24" s="110">
        <v>33.87469577063785</v>
      </c>
      <c r="I24" s="109">
        <v>5620</v>
      </c>
      <c r="J24" s="110">
        <v>10.788459803388958</v>
      </c>
    </row>
    <row r="25" spans="1:18" ht="22.5" x14ac:dyDescent="0.2">
      <c r="A25" s="25" t="s">
        <v>67</v>
      </c>
      <c r="B25" s="139" t="s">
        <v>220</v>
      </c>
      <c r="C25" s="109">
        <v>624</v>
      </c>
      <c r="D25" s="110">
        <v>2.1998787246344111</v>
      </c>
      <c r="E25" s="109">
        <v>883</v>
      </c>
      <c r="F25" s="110">
        <v>5.1353331860002562</v>
      </c>
      <c r="G25" s="109">
        <v>926</v>
      </c>
      <c r="H25" s="110">
        <v>14.174409527162515</v>
      </c>
      <c r="I25" s="109">
        <v>2433</v>
      </c>
      <c r="J25" s="110">
        <v>4.6705200536735472</v>
      </c>
    </row>
    <row r="26" spans="1:18" ht="22.5" x14ac:dyDescent="0.2">
      <c r="A26" s="25" t="s">
        <v>75</v>
      </c>
      <c r="B26" s="61" t="s">
        <v>191</v>
      </c>
      <c r="C26" s="109">
        <v>2425</v>
      </c>
      <c r="D26" s="110">
        <v>8.5492081846769992</v>
      </c>
      <c r="E26" s="109">
        <v>1650</v>
      </c>
      <c r="F26" s="110">
        <v>9.5960359647796398</v>
      </c>
      <c r="G26" s="109">
        <v>187</v>
      </c>
      <c r="H26" s="110">
        <v>2.8624347533254757</v>
      </c>
      <c r="I26" s="109">
        <v>4262</v>
      </c>
      <c r="J26" s="110">
        <v>8.1815686266981746</v>
      </c>
    </row>
    <row r="27" spans="1:18" ht="12" thickBot="1" x14ac:dyDescent="0.25">
      <c r="A27" s="113"/>
      <c r="B27" s="114"/>
      <c r="C27" s="115"/>
      <c r="D27" s="116"/>
      <c r="E27" s="115"/>
      <c r="F27" s="116"/>
      <c r="G27" s="115"/>
      <c r="H27" s="116"/>
      <c r="I27" s="115"/>
      <c r="J27" s="116"/>
    </row>
    <row r="28" spans="1:18" x14ac:dyDescent="0.2">
      <c r="A28" s="25"/>
      <c r="B28" s="25"/>
      <c r="C28" s="25"/>
      <c r="D28" s="25"/>
      <c r="E28" s="25"/>
      <c r="F28" s="25"/>
      <c r="G28" s="25"/>
      <c r="H28" s="110"/>
      <c r="I28" s="25"/>
      <c r="J28" s="25"/>
      <c r="M28" s="35"/>
      <c r="N28" s="35"/>
      <c r="O28" s="37"/>
      <c r="P28" s="37"/>
    </row>
    <row r="29" spans="1:18" x14ac:dyDescent="0.2">
      <c r="A29" s="25"/>
      <c r="B29" s="179" t="s">
        <v>68</v>
      </c>
      <c r="C29" s="179"/>
      <c r="D29" s="179"/>
      <c r="E29" s="179"/>
      <c r="F29" s="179"/>
      <c r="G29" s="179"/>
      <c r="H29" s="179"/>
      <c r="I29" s="179"/>
      <c r="J29" s="179"/>
      <c r="M29" s="35"/>
      <c r="N29" s="35"/>
      <c r="O29" s="37"/>
      <c r="P29" s="37"/>
    </row>
    <row r="30" spans="1:18" x14ac:dyDescent="0.2">
      <c r="A30" s="25"/>
      <c r="B30" s="180" t="s">
        <v>69</v>
      </c>
      <c r="C30" s="180"/>
      <c r="D30" s="180"/>
      <c r="E30" s="180"/>
      <c r="F30" s="180"/>
      <c r="G30" s="180"/>
      <c r="H30" s="180"/>
      <c r="I30" s="180"/>
      <c r="J30" s="180"/>
      <c r="M30" s="35"/>
      <c r="N30" s="35"/>
      <c r="O30" s="37"/>
      <c r="P30" s="37"/>
    </row>
    <row r="31" spans="1:18" x14ac:dyDescent="0.2">
      <c r="A31" s="25"/>
      <c r="B31" s="17" t="s">
        <v>237</v>
      </c>
      <c r="C31" s="17"/>
      <c r="D31" s="17"/>
      <c r="E31" s="17"/>
      <c r="F31" s="17"/>
      <c r="G31" s="17"/>
      <c r="H31" s="17"/>
      <c r="I31" s="25"/>
      <c r="J31" s="25"/>
      <c r="M31" s="35"/>
      <c r="N31" s="35"/>
      <c r="O31" s="37"/>
      <c r="P31" s="37"/>
    </row>
    <row r="32" spans="1:18" x14ac:dyDescent="0.2">
      <c r="A32" s="25"/>
      <c r="B32" s="17"/>
      <c r="C32" s="17"/>
      <c r="D32" s="17"/>
      <c r="E32" s="17"/>
      <c r="F32" s="17"/>
      <c r="G32" s="17"/>
      <c r="H32" s="17"/>
      <c r="I32" s="25"/>
      <c r="J32" s="25"/>
    </row>
    <row r="33" spans="1:10" x14ac:dyDescent="0.2">
      <c r="A33" s="25"/>
      <c r="B33" s="17"/>
      <c r="C33" s="17"/>
      <c r="D33" s="17"/>
      <c r="E33" s="17"/>
      <c r="F33" s="17"/>
      <c r="G33" s="17"/>
      <c r="H33" s="17"/>
      <c r="I33" s="25"/>
      <c r="J33" s="25"/>
    </row>
  </sheetData>
  <sortState xmlns:xlrd2="http://schemas.microsoft.com/office/spreadsheetml/2017/richdata2" ref="A7:J26">
    <sortCondition ref="A6:A26"/>
  </sortState>
  <mergeCells count="5">
    <mergeCell ref="A3:J3"/>
    <mergeCell ref="N1:R1"/>
    <mergeCell ref="B29:J29"/>
    <mergeCell ref="B30:J30"/>
    <mergeCell ref="B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06"/>
  <sheetViews>
    <sheetView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2.42578125" bestFit="1" customWidth="1"/>
    <col min="2" max="2" width="65.7109375" customWidth="1"/>
    <col min="3" max="3" width="13.85546875" style="137" customWidth="1"/>
    <col min="4" max="4" width="15.7109375" style="1" customWidth="1"/>
    <col min="5" max="5" width="20.7109375" style="138" customWidth="1"/>
    <col min="6" max="6" width="15.7109375" style="1" customWidth="1"/>
    <col min="7" max="7" width="20.7109375" style="138" customWidth="1"/>
    <col min="8" max="8" width="15.7109375" style="1" customWidth="1"/>
    <col min="9" max="9" width="20.7109375" style="138" customWidth="1"/>
    <col min="10" max="10" width="15.7109375" style="1" customWidth="1"/>
    <col min="11" max="11" width="20.7109375" customWidth="1"/>
    <col min="13" max="13" width="9.28515625" bestFit="1" customWidth="1"/>
    <col min="14" max="14" width="10.5703125" bestFit="1" customWidth="1"/>
    <col min="15" max="19" width="10.7109375" hidden="1" customWidth="1"/>
  </cols>
  <sheetData>
    <row r="1" spans="1:23" s="15" customFormat="1" ht="24" customHeight="1" x14ac:dyDescent="0.2">
      <c r="A1" s="117" t="s">
        <v>212</v>
      </c>
      <c r="B1" s="187" t="s">
        <v>241</v>
      </c>
      <c r="C1" s="187"/>
      <c r="D1" s="187"/>
      <c r="E1" s="187"/>
      <c r="F1" s="187"/>
      <c r="G1" s="187"/>
      <c r="H1" s="187"/>
      <c r="I1" s="187"/>
      <c r="J1" s="187"/>
      <c r="K1" s="187"/>
    </row>
    <row r="2" spans="1:23" s="15" customFormat="1" ht="12" x14ac:dyDescent="0.2">
      <c r="A2" s="23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23" s="12" customFormat="1" ht="11.25" x14ac:dyDescent="0.2">
      <c r="A3" s="188" t="s">
        <v>64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23" s="12" customFormat="1" ht="11.25" x14ac:dyDescent="0.2">
      <c r="A4" s="42" t="s">
        <v>155</v>
      </c>
      <c r="B4" s="42" t="s">
        <v>156</v>
      </c>
      <c r="C4" s="42"/>
      <c r="D4" s="43" t="s">
        <v>21</v>
      </c>
      <c r="E4" s="43" t="s">
        <v>157</v>
      </c>
      <c r="F4" s="43" t="s">
        <v>22</v>
      </c>
      <c r="G4" s="43" t="s">
        <v>157</v>
      </c>
      <c r="H4" s="43" t="s">
        <v>23</v>
      </c>
      <c r="I4" s="43" t="s">
        <v>157</v>
      </c>
      <c r="J4" s="43" t="s">
        <v>24</v>
      </c>
      <c r="K4" s="43" t="s">
        <v>157</v>
      </c>
      <c r="T4" s="87"/>
      <c r="U4" s="87"/>
      <c r="V4" s="87"/>
      <c r="W4" s="87"/>
    </row>
    <row r="5" spans="1:23" s="87" customFormat="1" ht="11.25" x14ac:dyDescent="0.2">
      <c r="A5" s="141" t="s">
        <v>25</v>
      </c>
      <c r="B5" s="44" t="s">
        <v>26</v>
      </c>
      <c r="C5" s="45"/>
      <c r="D5" s="46" t="s">
        <v>189</v>
      </c>
      <c r="E5" s="47" t="s">
        <v>162</v>
      </c>
      <c r="F5" s="46" t="s">
        <v>159</v>
      </c>
      <c r="G5" s="47" t="s">
        <v>162</v>
      </c>
      <c r="H5" s="46" t="s">
        <v>160</v>
      </c>
      <c r="I5" s="47" t="s">
        <v>162</v>
      </c>
      <c r="J5" s="46" t="s">
        <v>161</v>
      </c>
      <c r="K5" s="48" t="s">
        <v>162</v>
      </c>
      <c r="T5" s="12"/>
      <c r="U5" s="118"/>
      <c r="V5" s="118"/>
    </row>
    <row r="6" spans="1:23" s="12" customFormat="1" ht="11.25" x14ac:dyDescent="0.2">
      <c r="A6" s="158" t="s">
        <v>39</v>
      </c>
      <c r="B6" s="159" t="s">
        <v>166</v>
      </c>
      <c r="C6" s="50" t="s">
        <v>163</v>
      </c>
      <c r="D6" s="37">
        <v>1185</v>
      </c>
      <c r="E6" s="121">
        <v>5.0598427819314509</v>
      </c>
      <c r="F6" s="37">
        <v>666</v>
      </c>
      <c r="G6" s="121">
        <v>6.1281952189035502</v>
      </c>
      <c r="H6" s="37">
        <v>205</v>
      </c>
      <c r="I6" s="121">
        <v>7.1111419453309281</v>
      </c>
      <c r="J6" s="37">
        <v>2056</v>
      </c>
      <c r="K6" s="111">
        <v>5.5312978372517847</v>
      </c>
      <c r="L6" s="37"/>
      <c r="O6" s="184" t="s">
        <v>143</v>
      </c>
      <c r="P6" s="185"/>
      <c r="Q6" s="185"/>
      <c r="R6" s="185"/>
      <c r="S6" s="186"/>
      <c r="U6" s="37"/>
      <c r="V6" s="37"/>
    </row>
    <row r="7" spans="1:23" s="12" customFormat="1" ht="11.25" x14ac:dyDescent="0.2">
      <c r="A7" s="158"/>
      <c r="B7" s="160"/>
      <c r="C7" s="50" t="s">
        <v>164</v>
      </c>
      <c r="D7" s="37">
        <v>1388</v>
      </c>
      <c r="E7" s="121">
        <v>4.9080622347949081</v>
      </c>
      <c r="F7" s="37">
        <v>966</v>
      </c>
      <c r="G7" s="121">
        <v>5.7014359827894543</v>
      </c>
      <c r="H7" s="37">
        <v>364</v>
      </c>
      <c r="I7" s="121">
        <v>5.5943196139304705</v>
      </c>
      <c r="J7" s="37">
        <v>2718</v>
      </c>
      <c r="K7" s="111">
        <v>5.2542349945969145</v>
      </c>
      <c r="L7" s="37"/>
      <c r="O7" s="112"/>
      <c r="P7" s="112" t="s">
        <v>16</v>
      </c>
      <c r="Q7" s="112" t="s">
        <v>17</v>
      </c>
      <c r="R7" s="112" t="s">
        <v>18</v>
      </c>
      <c r="S7" s="112" t="s">
        <v>19</v>
      </c>
      <c r="U7" s="37"/>
      <c r="V7" s="37"/>
    </row>
    <row r="8" spans="1:23" s="12" customFormat="1" ht="11.25" x14ac:dyDescent="0.2">
      <c r="A8" s="158"/>
      <c r="B8" s="160"/>
      <c r="C8" s="50" t="s">
        <v>165</v>
      </c>
      <c r="D8" s="37">
        <v>2573</v>
      </c>
      <c r="E8" s="121">
        <v>4.9768180473000809</v>
      </c>
      <c r="F8" s="37">
        <v>1632</v>
      </c>
      <c r="G8" s="121">
        <v>5.8682027550348961</v>
      </c>
      <c r="H8" s="37">
        <v>569</v>
      </c>
      <c r="I8" s="121">
        <v>6.060025134726394</v>
      </c>
      <c r="J8" s="37">
        <v>4774</v>
      </c>
      <c r="K8" s="111">
        <v>5.3700787401574805</v>
      </c>
      <c r="L8" s="37"/>
      <c r="O8" s="112"/>
      <c r="P8" s="36"/>
      <c r="Q8" s="36"/>
      <c r="R8" s="88"/>
      <c r="S8" s="88"/>
      <c r="U8" s="37"/>
      <c r="V8" s="37"/>
    </row>
    <row r="9" spans="1:23" s="12" customFormat="1" ht="11.25" x14ac:dyDescent="0.2">
      <c r="A9" s="158" t="s">
        <v>41</v>
      </c>
      <c r="B9" s="159" t="s">
        <v>167</v>
      </c>
      <c r="C9" s="50" t="s">
        <v>163</v>
      </c>
      <c r="D9" s="37">
        <v>67480</v>
      </c>
      <c r="E9" s="121">
        <v>288.1334944512526</v>
      </c>
      <c r="F9" s="37">
        <v>35823</v>
      </c>
      <c r="G9" s="121">
        <v>329.62513112129409</v>
      </c>
      <c r="H9" s="37">
        <v>5473</v>
      </c>
      <c r="I9" s="121">
        <v>189.85014569168862</v>
      </c>
      <c r="J9" s="37">
        <v>108776</v>
      </c>
      <c r="K9" s="111">
        <v>292.64224394207201</v>
      </c>
      <c r="L9" s="37"/>
      <c r="O9" s="112" t="s">
        <v>70</v>
      </c>
      <c r="P9" s="88">
        <v>234197</v>
      </c>
      <c r="Q9" s="88">
        <v>108678</v>
      </c>
      <c r="R9" s="88">
        <v>28828</v>
      </c>
      <c r="S9" s="88">
        <v>371703</v>
      </c>
      <c r="U9" s="37"/>
      <c r="V9" s="37"/>
    </row>
    <row r="10" spans="1:23" s="12" customFormat="1" ht="11.25" x14ac:dyDescent="0.2">
      <c r="A10" s="158"/>
      <c r="B10" s="160"/>
      <c r="C10" s="50" t="s">
        <v>164</v>
      </c>
      <c r="D10" s="37">
        <v>60589</v>
      </c>
      <c r="E10" s="121">
        <v>214.24681753889675</v>
      </c>
      <c r="F10" s="37">
        <v>30810</v>
      </c>
      <c r="G10" s="121">
        <v>181.84393646971333</v>
      </c>
      <c r="H10" s="37">
        <v>4461</v>
      </c>
      <c r="I10" s="121">
        <v>68.561153290505032</v>
      </c>
      <c r="J10" s="37">
        <v>95860</v>
      </c>
      <c r="K10" s="111">
        <v>185.30940639516564</v>
      </c>
      <c r="L10" s="37"/>
      <c r="O10" s="112" t="s">
        <v>71</v>
      </c>
      <c r="P10" s="88">
        <v>282800</v>
      </c>
      <c r="Q10" s="88">
        <v>169431</v>
      </c>
      <c r="R10" s="88">
        <v>65066</v>
      </c>
      <c r="S10" s="88">
        <v>517297</v>
      </c>
      <c r="U10" s="37"/>
      <c r="V10" s="37"/>
    </row>
    <row r="11" spans="1:23" s="12" customFormat="1" ht="11.25" x14ac:dyDescent="0.2">
      <c r="A11" s="158"/>
      <c r="B11" s="160"/>
      <c r="C11" s="50" t="s">
        <v>165</v>
      </c>
      <c r="D11" s="37">
        <v>128069</v>
      </c>
      <c r="E11" s="121">
        <v>247.71710474142017</v>
      </c>
      <c r="F11" s="37">
        <v>66633</v>
      </c>
      <c r="G11" s="121">
        <v>239.59310917661779</v>
      </c>
      <c r="H11" s="37">
        <v>9934</v>
      </c>
      <c r="I11" s="121">
        <v>105.80015762455535</v>
      </c>
      <c r="J11" s="37">
        <v>204636</v>
      </c>
      <c r="K11" s="111">
        <v>230.18672665916759</v>
      </c>
      <c r="L11" s="37"/>
      <c r="O11" s="112" t="s">
        <v>72</v>
      </c>
      <c r="P11" s="88">
        <v>516997</v>
      </c>
      <c r="Q11" s="88">
        <v>278109</v>
      </c>
      <c r="R11" s="88">
        <v>93894</v>
      </c>
      <c r="S11" s="88">
        <v>889000</v>
      </c>
      <c r="U11" s="37"/>
      <c r="V11" s="37"/>
    </row>
    <row r="12" spans="1:23" s="12" customFormat="1" ht="11.25" x14ac:dyDescent="0.2">
      <c r="A12" s="158" t="s">
        <v>42</v>
      </c>
      <c r="B12" s="159" t="s">
        <v>168</v>
      </c>
      <c r="C12" s="50" t="s">
        <v>163</v>
      </c>
      <c r="D12" s="37">
        <v>4970</v>
      </c>
      <c r="E12" s="121">
        <v>21.221450317467774</v>
      </c>
      <c r="F12" s="37">
        <v>4630</v>
      </c>
      <c r="G12" s="121">
        <v>42.602918713999152</v>
      </c>
      <c r="H12" s="37">
        <v>1382</v>
      </c>
      <c r="I12" s="121">
        <v>47.939503260718745</v>
      </c>
      <c r="J12" s="37">
        <v>10982</v>
      </c>
      <c r="K12" s="111">
        <v>29.545093798005396</v>
      </c>
      <c r="L12" s="37"/>
      <c r="M12" s="37"/>
      <c r="N12" s="37"/>
    </row>
    <row r="13" spans="1:23" s="12" customFormat="1" ht="11.25" x14ac:dyDescent="0.2">
      <c r="A13" s="158"/>
      <c r="B13" s="159"/>
      <c r="C13" s="50" t="s">
        <v>164</v>
      </c>
      <c r="D13" s="37">
        <v>5393</v>
      </c>
      <c r="E13" s="121">
        <v>19.070014144271571</v>
      </c>
      <c r="F13" s="37">
        <v>5514</v>
      </c>
      <c r="G13" s="121">
        <v>32.544221541512471</v>
      </c>
      <c r="H13" s="37">
        <v>1942</v>
      </c>
      <c r="I13" s="121">
        <v>29.846617280914764</v>
      </c>
      <c r="J13" s="37">
        <v>12849</v>
      </c>
      <c r="K13" s="111">
        <v>24.838729008673933</v>
      </c>
      <c r="L13" s="37"/>
      <c r="M13" s="37"/>
    </row>
    <row r="14" spans="1:23" s="12" customFormat="1" ht="11.25" x14ac:dyDescent="0.2">
      <c r="A14" s="158"/>
      <c r="B14" s="159"/>
      <c r="C14" s="50" t="s">
        <v>165</v>
      </c>
      <c r="D14" s="37">
        <v>10363</v>
      </c>
      <c r="E14" s="121">
        <v>20.044603740447236</v>
      </c>
      <c r="F14" s="37">
        <v>10144</v>
      </c>
      <c r="G14" s="121">
        <v>36.474907320511022</v>
      </c>
      <c r="H14" s="37">
        <v>3324</v>
      </c>
      <c r="I14" s="121">
        <v>35.401623106907792</v>
      </c>
      <c r="J14" s="37">
        <v>23831</v>
      </c>
      <c r="K14" s="111">
        <v>26.806524184476942</v>
      </c>
      <c r="L14" s="37"/>
      <c r="M14" s="37"/>
    </row>
    <row r="15" spans="1:23" s="12" customFormat="1" ht="11.25" x14ac:dyDescent="0.2">
      <c r="A15" s="158" t="s">
        <v>44</v>
      </c>
      <c r="B15" s="159" t="s">
        <v>169</v>
      </c>
      <c r="C15" s="50" t="s">
        <v>163</v>
      </c>
      <c r="D15" s="37">
        <v>13144</v>
      </c>
      <c r="E15" s="121">
        <v>56.12369073899324</v>
      </c>
      <c r="F15" s="37">
        <v>4802</v>
      </c>
      <c r="G15" s="121">
        <v>44.185575737499768</v>
      </c>
      <c r="H15" s="37">
        <v>534</v>
      </c>
      <c r="I15" s="121">
        <v>18.52365755515471</v>
      </c>
      <c r="J15" s="37">
        <v>18480</v>
      </c>
      <c r="K15" s="111">
        <v>49.717112856231992</v>
      </c>
      <c r="L15" s="37"/>
      <c r="M15" s="37"/>
    </row>
    <row r="16" spans="1:23" s="12" customFormat="1" ht="11.25" x14ac:dyDescent="0.2">
      <c r="A16" s="158"/>
      <c r="B16" s="159"/>
      <c r="C16" s="50" t="s">
        <v>164</v>
      </c>
      <c r="D16" s="37">
        <v>13703</v>
      </c>
      <c r="E16" s="121">
        <v>48.454738330975957</v>
      </c>
      <c r="F16" s="37">
        <v>6695</v>
      </c>
      <c r="G16" s="121">
        <v>39.514610667469356</v>
      </c>
      <c r="H16" s="37">
        <v>924</v>
      </c>
      <c r="I16" s="121">
        <v>14.200965173823501</v>
      </c>
      <c r="J16" s="37">
        <v>21322</v>
      </c>
      <c r="K16" s="111">
        <v>41.218101013537677</v>
      </c>
      <c r="L16" s="37"/>
      <c r="M16" s="37"/>
    </row>
    <row r="17" spans="1:19" s="12" customFormat="1" ht="11.25" x14ac:dyDescent="0.2">
      <c r="A17" s="158"/>
      <c r="B17" s="159"/>
      <c r="C17" s="50" t="s">
        <v>165</v>
      </c>
      <c r="D17" s="37">
        <v>26847</v>
      </c>
      <c r="E17" s="121">
        <v>51.928734596138852</v>
      </c>
      <c r="F17" s="37">
        <v>11497</v>
      </c>
      <c r="G17" s="121">
        <v>41.339906295732966</v>
      </c>
      <c r="H17" s="37">
        <v>1458</v>
      </c>
      <c r="I17" s="121">
        <v>15.528148763499265</v>
      </c>
      <c r="J17" s="37">
        <v>39802</v>
      </c>
      <c r="K17" s="111">
        <v>44.771653543307089</v>
      </c>
      <c r="L17" s="37"/>
      <c r="M17" s="37"/>
    </row>
    <row r="18" spans="1:19" s="12" customFormat="1" ht="11.25" x14ac:dyDescent="0.2">
      <c r="A18" s="158" t="s">
        <v>45</v>
      </c>
      <c r="B18" s="159" t="s">
        <v>170</v>
      </c>
      <c r="C18" s="50" t="s">
        <v>163</v>
      </c>
      <c r="D18" s="37">
        <v>4168</v>
      </c>
      <c r="E18" s="121">
        <v>17.796982881932731</v>
      </c>
      <c r="F18" s="37">
        <v>598</v>
      </c>
      <c r="G18" s="121">
        <v>5.5024936049614457</v>
      </c>
      <c r="H18" s="37">
        <v>106</v>
      </c>
      <c r="I18" s="121">
        <v>3.6769807131955043</v>
      </c>
      <c r="J18" s="37">
        <v>4872</v>
      </c>
      <c r="K18" s="111">
        <v>13.107238843915708</v>
      </c>
      <c r="L18" s="37"/>
      <c r="M18" s="37"/>
    </row>
    <row r="19" spans="1:19" s="12" customFormat="1" ht="11.25" x14ac:dyDescent="0.2">
      <c r="A19" s="158"/>
      <c r="B19" s="159"/>
      <c r="C19" s="50" t="s">
        <v>164</v>
      </c>
      <c r="D19" s="37">
        <v>3021</v>
      </c>
      <c r="E19" s="121">
        <v>10.682461103253182</v>
      </c>
      <c r="F19" s="37">
        <v>991</v>
      </c>
      <c r="G19" s="121">
        <v>5.848988673855434</v>
      </c>
      <c r="H19" s="37">
        <v>204</v>
      </c>
      <c r="I19" s="121">
        <v>3.1352780253896042</v>
      </c>
      <c r="J19" s="37">
        <v>4216</v>
      </c>
      <c r="K19" s="111">
        <v>8.1500569305447357</v>
      </c>
      <c r="L19" s="37"/>
      <c r="M19" s="37"/>
    </row>
    <row r="20" spans="1:19" s="12" customFormat="1" ht="11.25" x14ac:dyDescent="0.2">
      <c r="A20" s="158"/>
      <c r="B20" s="159"/>
      <c r="C20" s="50" t="s">
        <v>165</v>
      </c>
      <c r="D20" s="37">
        <v>7189</v>
      </c>
      <c r="E20" s="121">
        <v>13.905303125550052</v>
      </c>
      <c r="F20" s="37">
        <v>1589</v>
      </c>
      <c r="G20" s="121">
        <v>5.713587118719639</v>
      </c>
      <c r="H20" s="37">
        <v>310</v>
      </c>
      <c r="I20" s="121">
        <v>3.3015954161075256</v>
      </c>
      <c r="J20" s="37">
        <v>9088</v>
      </c>
      <c r="K20" s="111">
        <v>10.222722159730035</v>
      </c>
      <c r="L20" s="37"/>
      <c r="M20" s="118"/>
    </row>
    <row r="21" spans="1:19" s="12" customFormat="1" ht="11.25" x14ac:dyDescent="0.2">
      <c r="A21" s="158" t="s">
        <v>46</v>
      </c>
      <c r="B21" s="159" t="s">
        <v>171</v>
      </c>
      <c r="C21" s="50" t="s">
        <v>163</v>
      </c>
      <c r="D21" s="37">
        <v>2453</v>
      </c>
      <c r="E21" s="121">
        <v>10.474088054074134</v>
      </c>
      <c r="F21" s="37">
        <v>1228</v>
      </c>
      <c r="G21" s="121">
        <v>11.299435028248588</v>
      </c>
      <c r="H21" s="37">
        <v>172</v>
      </c>
      <c r="I21" s="121">
        <v>5.9664215346191201</v>
      </c>
      <c r="J21" s="37">
        <v>3853</v>
      </c>
      <c r="K21" s="111">
        <v>10.36580280492759</v>
      </c>
      <c r="L21" s="37"/>
      <c r="M21" s="118"/>
    </row>
    <row r="22" spans="1:19" s="12" customFormat="1" ht="11.25" x14ac:dyDescent="0.2">
      <c r="A22" s="158"/>
      <c r="B22" s="160"/>
      <c r="C22" s="50" t="s">
        <v>164</v>
      </c>
      <c r="D22" s="37">
        <v>3860</v>
      </c>
      <c r="E22" s="121">
        <v>13.649222065063649</v>
      </c>
      <c r="F22" s="37">
        <v>2015</v>
      </c>
      <c r="G22" s="121">
        <v>11.892746899917961</v>
      </c>
      <c r="H22" s="37">
        <v>307</v>
      </c>
      <c r="I22" s="121">
        <v>4.7182860480127866</v>
      </c>
      <c r="J22" s="37">
        <v>6182</v>
      </c>
      <c r="K22" s="111">
        <v>11.950581580794012</v>
      </c>
      <c r="L22" s="37"/>
      <c r="M22" s="118"/>
    </row>
    <row r="23" spans="1:19" s="12" customFormat="1" ht="11.25" x14ac:dyDescent="0.2">
      <c r="A23" s="158"/>
      <c r="B23" s="160"/>
      <c r="C23" s="50" t="s">
        <v>165</v>
      </c>
      <c r="D23" s="37">
        <v>6313</v>
      </c>
      <c r="E23" s="121">
        <v>12.210902577771245</v>
      </c>
      <c r="F23" s="37">
        <v>3243</v>
      </c>
      <c r="G23" s="121">
        <v>11.660895548148387</v>
      </c>
      <c r="H23" s="37">
        <v>479</v>
      </c>
      <c r="I23" s="121">
        <v>5.1014974332758216</v>
      </c>
      <c r="J23" s="37">
        <v>10035</v>
      </c>
      <c r="K23" s="111">
        <v>11.287964004499438</v>
      </c>
      <c r="L23" s="37"/>
    </row>
    <row r="24" spans="1:19" s="12" customFormat="1" ht="11.25" x14ac:dyDescent="0.2">
      <c r="A24" s="158" t="s">
        <v>47</v>
      </c>
      <c r="B24" s="159" t="s">
        <v>172</v>
      </c>
      <c r="C24" s="50" t="s">
        <v>163</v>
      </c>
      <c r="D24" s="37">
        <v>10714</v>
      </c>
      <c r="E24" s="121">
        <v>45.747810603893306</v>
      </c>
      <c r="F24" s="37">
        <v>9071</v>
      </c>
      <c r="G24" s="121">
        <v>83.46675500101216</v>
      </c>
      <c r="H24" s="37">
        <v>1948</v>
      </c>
      <c r="I24" s="121">
        <v>67.573192729290966</v>
      </c>
      <c r="J24" s="37">
        <v>21733</v>
      </c>
      <c r="K24" s="111">
        <v>58.468723685307893</v>
      </c>
      <c r="L24" s="37"/>
    </row>
    <row r="25" spans="1:19" s="12" customFormat="1" ht="11.25" x14ac:dyDescent="0.2">
      <c r="A25" s="158"/>
      <c r="B25" s="159"/>
      <c r="C25" s="50" t="s">
        <v>164</v>
      </c>
      <c r="D25" s="37">
        <v>14286</v>
      </c>
      <c r="E25" s="121">
        <v>50.516265912305514</v>
      </c>
      <c r="F25" s="37">
        <v>14353</v>
      </c>
      <c r="G25" s="121">
        <v>84.712950994800238</v>
      </c>
      <c r="H25" s="37">
        <v>2852</v>
      </c>
      <c r="I25" s="121">
        <v>43.832416315740943</v>
      </c>
      <c r="J25" s="37">
        <v>31491</v>
      </c>
      <c r="K25" s="111">
        <v>60.876053795015245</v>
      </c>
      <c r="L25" s="37"/>
    </row>
    <row r="26" spans="1:19" s="12" customFormat="1" ht="11.25" x14ac:dyDescent="0.2">
      <c r="A26" s="158"/>
      <c r="B26" s="159"/>
      <c r="C26" s="50" t="s">
        <v>165</v>
      </c>
      <c r="D26" s="37">
        <v>25000</v>
      </c>
      <c r="E26" s="121">
        <v>48.356180016518472</v>
      </c>
      <c r="F26" s="37">
        <v>23424</v>
      </c>
      <c r="G26" s="121">
        <v>84.225968954618509</v>
      </c>
      <c r="H26" s="37">
        <v>4800</v>
      </c>
      <c r="I26" s="121">
        <v>51.121477410697167</v>
      </c>
      <c r="J26" s="37">
        <v>53224</v>
      </c>
      <c r="K26" s="111">
        <v>59.869516310461194</v>
      </c>
      <c r="L26" s="37"/>
    </row>
    <row r="27" spans="1:19" s="12" customFormat="1" ht="11.25" x14ac:dyDescent="0.2">
      <c r="A27" s="158" t="s">
        <v>48</v>
      </c>
      <c r="B27" s="159" t="s">
        <v>173</v>
      </c>
      <c r="C27" s="50" t="s">
        <v>163</v>
      </c>
      <c r="D27" s="37">
        <v>373</v>
      </c>
      <c r="E27" s="121">
        <v>1.5926762511902373</v>
      </c>
      <c r="F27" s="37">
        <v>141</v>
      </c>
      <c r="G27" s="121">
        <v>1.2974106994975985</v>
      </c>
      <c r="H27" s="37">
        <v>27</v>
      </c>
      <c r="I27" s="121">
        <v>0.93658942694602465</v>
      </c>
      <c r="J27" s="37">
        <v>541</v>
      </c>
      <c r="K27" s="111">
        <v>1.455463098226272</v>
      </c>
      <c r="L27" s="37"/>
    </row>
    <row r="28" spans="1:19" s="12" customFormat="1" ht="11.25" x14ac:dyDescent="0.2">
      <c r="A28" s="158"/>
      <c r="B28" s="159"/>
      <c r="C28" s="50" t="s">
        <v>164</v>
      </c>
      <c r="D28" s="37">
        <v>409</v>
      </c>
      <c r="E28" s="121">
        <v>1.4462517680339462</v>
      </c>
      <c r="F28" s="37">
        <v>223</v>
      </c>
      <c r="G28" s="121">
        <v>1.3161700043085385</v>
      </c>
      <c r="H28" s="37">
        <v>48</v>
      </c>
      <c r="I28" s="121">
        <v>0.73771247656225991</v>
      </c>
      <c r="J28" s="37">
        <v>680</v>
      </c>
      <c r="K28" s="111">
        <v>1.3145253113781832</v>
      </c>
      <c r="L28" s="37"/>
    </row>
    <row r="29" spans="1:19" s="12" customFormat="1" ht="11.25" x14ac:dyDescent="0.2">
      <c r="A29" s="158"/>
      <c r="B29" s="159"/>
      <c r="C29" s="50" t="s">
        <v>165</v>
      </c>
      <c r="D29" s="37">
        <v>782</v>
      </c>
      <c r="E29" s="121">
        <v>1.5125813109166977</v>
      </c>
      <c r="F29" s="37">
        <v>364</v>
      </c>
      <c r="G29" s="121">
        <v>1.3088393399710185</v>
      </c>
      <c r="H29" s="37">
        <v>75</v>
      </c>
      <c r="I29" s="121">
        <v>0.79877308454214324</v>
      </c>
      <c r="J29" s="37">
        <v>1221</v>
      </c>
      <c r="K29" s="111">
        <v>1.373453318335208</v>
      </c>
      <c r="L29" s="37"/>
    </row>
    <row r="30" spans="1:19" s="12" customFormat="1" ht="11.25" x14ac:dyDescent="0.2">
      <c r="A30" s="158" t="s">
        <v>49</v>
      </c>
      <c r="B30" s="159" t="s">
        <v>174</v>
      </c>
      <c r="C30" s="50" t="s">
        <v>163</v>
      </c>
      <c r="D30" s="37">
        <v>11671</v>
      </c>
      <c r="E30" s="121">
        <v>49.834114015124023</v>
      </c>
      <c r="F30" s="37">
        <v>6346</v>
      </c>
      <c r="G30" s="121">
        <v>58.392682971714606</v>
      </c>
      <c r="H30" s="12">
        <v>1047</v>
      </c>
      <c r="I30" s="121">
        <v>36.318856667129182</v>
      </c>
      <c r="J30" s="37">
        <v>19064</v>
      </c>
      <c r="K30" s="111">
        <v>51.288259712727637</v>
      </c>
      <c r="L30" s="37"/>
    </row>
    <row r="31" spans="1:19" s="12" customFormat="1" ht="11.25" x14ac:dyDescent="0.2">
      <c r="A31" s="158"/>
      <c r="B31" s="159"/>
      <c r="C31" s="50" t="s">
        <v>164</v>
      </c>
      <c r="D31" s="37">
        <v>9828</v>
      </c>
      <c r="E31" s="121">
        <v>34.75247524752475</v>
      </c>
      <c r="F31" s="37">
        <v>6171</v>
      </c>
      <c r="G31" s="121">
        <v>36.421906262726417</v>
      </c>
      <c r="H31" s="12">
        <v>1538</v>
      </c>
      <c r="I31" s="121">
        <v>23.637537269849076</v>
      </c>
      <c r="J31" s="37">
        <v>17537</v>
      </c>
      <c r="K31" s="111">
        <v>33.901221155351763</v>
      </c>
      <c r="L31" s="37"/>
      <c r="O31" s="184" t="s">
        <v>143</v>
      </c>
      <c r="P31" s="185"/>
      <c r="Q31" s="185"/>
      <c r="R31" s="185"/>
      <c r="S31" s="186"/>
    </row>
    <row r="32" spans="1:19" s="12" customFormat="1" ht="11.25" x14ac:dyDescent="0.2">
      <c r="A32" s="158"/>
      <c r="B32" s="159"/>
      <c r="C32" s="50" t="s">
        <v>165</v>
      </c>
      <c r="D32" s="37">
        <v>21499</v>
      </c>
      <c r="E32" s="121">
        <v>41.584380567005226</v>
      </c>
      <c r="F32" s="37">
        <v>12517</v>
      </c>
      <c r="G32" s="121">
        <v>45.007533017629775</v>
      </c>
      <c r="H32" s="12">
        <v>2585</v>
      </c>
      <c r="I32" s="121">
        <v>27.531045647219205</v>
      </c>
      <c r="J32" s="37">
        <v>36601</v>
      </c>
      <c r="K32" s="111">
        <v>41.170978627671538</v>
      </c>
      <c r="L32" s="37"/>
      <c r="O32" s="112"/>
      <c r="P32" s="112" t="s">
        <v>16</v>
      </c>
      <c r="Q32" s="112" t="s">
        <v>17</v>
      </c>
      <c r="R32" s="112" t="s">
        <v>18</v>
      </c>
      <c r="S32" s="112" t="s">
        <v>19</v>
      </c>
    </row>
    <row r="33" spans="1:19" s="12" customFormat="1" ht="11.25" x14ac:dyDescent="0.2">
      <c r="A33" s="158" t="s">
        <v>51</v>
      </c>
      <c r="B33" s="159" t="s">
        <v>175</v>
      </c>
      <c r="C33" s="50" t="s">
        <v>163</v>
      </c>
      <c r="D33" s="37">
        <v>4558</v>
      </c>
      <c r="E33" s="121">
        <v>19.462247594973462</v>
      </c>
      <c r="F33" s="37">
        <v>2641</v>
      </c>
      <c r="G33" s="121">
        <v>24.301146506192605</v>
      </c>
      <c r="H33" s="37">
        <v>567</v>
      </c>
      <c r="I33" s="121">
        <v>19.668377965866519</v>
      </c>
      <c r="J33" s="37">
        <v>7766</v>
      </c>
      <c r="K33" s="111">
        <v>20.893024807440348</v>
      </c>
      <c r="L33" s="37"/>
      <c r="O33" s="112"/>
      <c r="P33" s="36"/>
      <c r="Q33" s="36"/>
      <c r="R33" s="88"/>
      <c r="S33" s="88"/>
    </row>
    <row r="34" spans="1:19" s="12" customFormat="1" ht="11.25" x14ac:dyDescent="0.2">
      <c r="A34" s="158"/>
      <c r="B34" s="159"/>
      <c r="C34" s="50" t="s">
        <v>164</v>
      </c>
      <c r="D34" s="37">
        <v>4785</v>
      </c>
      <c r="E34" s="121">
        <v>16.92008486562942</v>
      </c>
      <c r="F34" s="37">
        <v>2057</v>
      </c>
      <c r="G34" s="121">
        <v>12.140635420908806</v>
      </c>
      <c r="H34" s="37">
        <v>484</v>
      </c>
      <c r="I34" s="121">
        <v>7.4386008053361206</v>
      </c>
      <c r="J34" s="37">
        <v>7326</v>
      </c>
      <c r="K34" s="111">
        <v>14.162077104642014</v>
      </c>
      <c r="L34" s="37"/>
      <c r="O34" s="112" t="s">
        <v>70</v>
      </c>
      <c r="P34" s="88">
        <v>234197</v>
      </c>
      <c r="Q34" s="88">
        <v>108678</v>
      </c>
      <c r="R34" s="88">
        <v>28828</v>
      </c>
      <c r="S34" s="88">
        <v>371703</v>
      </c>
    </row>
    <row r="35" spans="1:19" s="12" customFormat="1" ht="11.25" x14ac:dyDescent="0.2">
      <c r="A35" s="158"/>
      <c r="B35" s="159"/>
      <c r="C35" s="50" t="s">
        <v>165</v>
      </c>
      <c r="D35" s="37">
        <v>9343</v>
      </c>
      <c r="E35" s="121">
        <v>18.071671595773282</v>
      </c>
      <c r="F35" s="37">
        <v>4698</v>
      </c>
      <c r="G35" s="121">
        <v>16.892657195560016</v>
      </c>
      <c r="H35" s="37">
        <v>1051</v>
      </c>
      <c r="I35" s="121">
        <v>11.193473491383902</v>
      </c>
      <c r="J35" s="37">
        <v>15092</v>
      </c>
      <c r="K35" s="111">
        <v>16.976377952755904</v>
      </c>
      <c r="L35" s="37"/>
      <c r="O35" s="112" t="s">
        <v>71</v>
      </c>
      <c r="P35" s="88">
        <v>282800</v>
      </c>
      <c r="Q35" s="88">
        <v>169431</v>
      </c>
      <c r="R35" s="88">
        <v>65066</v>
      </c>
      <c r="S35" s="88">
        <v>517297</v>
      </c>
    </row>
    <row r="36" spans="1:19" s="12" customFormat="1" ht="11.25" x14ac:dyDescent="0.2">
      <c r="A36" s="158" t="s">
        <v>52</v>
      </c>
      <c r="B36" s="159" t="s">
        <v>176</v>
      </c>
      <c r="C36" s="50" t="s">
        <v>163</v>
      </c>
      <c r="D36" s="37">
        <v>6077</v>
      </c>
      <c r="E36" s="121">
        <v>25.948240156791076</v>
      </c>
      <c r="F36" s="37">
        <v>2045</v>
      </c>
      <c r="G36" s="121">
        <v>18.817055889876517</v>
      </c>
      <c r="H36" s="37">
        <v>276</v>
      </c>
      <c r="I36" s="121">
        <v>9.574025253226031</v>
      </c>
      <c r="J36" s="37">
        <v>8398</v>
      </c>
      <c r="K36" s="111">
        <v>22.593307022004126</v>
      </c>
      <c r="L36" s="37"/>
      <c r="O36" s="112" t="s">
        <v>72</v>
      </c>
      <c r="P36" s="88">
        <v>516997</v>
      </c>
      <c r="Q36" s="88">
        <v>278109</v>
      </c>
      <c r="R36" s="88">
        <v>93894</v>
      </c>
      <c r="S36" s="88">
        <v>889000</v>
      </c>
    </row>
    <row r="37" spans="1:19" s="12" customFormat="1" ht="11.25" x14ac:dyDescent="0.2">
      <c r="A37" s="158"/>
      <c r="B37" s="159"/>
      <c r="C37" s="50" t="s">
        <v>164</v>
      </c>
      <c r="D37" s="37">
        <v>5417</v>
      </c>
      <c r="E37" s="121">
        <v>19.154879773691654</v>
      </c>
      <c r="F37" s="37">
        <v>2149</v>
      </c>
      <c r="G37" s="121">
        <v>12.683629324031612</v>
      </c>
      <c r="H37" s="37">
        <v>412</v>
      </c>
      <c r="I37" s="121">
        <v>6.3320320904927305</v>
      </c>
      <c r="J37" s="37">
        <v>7978</v>
      </c>
      <c r="K37" s="111">
        <v>15.422474903198742</v>
      </c>
      <c r="L37" s="37"/>
    </row>
    <row r="38" spans="1:19" s="12" customFormat="1" ht="11.25" x14ac:dyDescent="0.2">
      <c r="A38" s="158"/>
      <c r="B38" s="159"/>
      <c r="C38" s="50" t="s">
        <v>165</v>
      </c>
      <c r="D38" s="37">
        <v>11494</v>
      </c>
      <c r="E38" s="121">
        <v>22.232237324394532</v>
      </c>
      <c r="F38" s="37">
        <v>4194</v>
      </c>
      <c r="G38" s="121">
        <v>15.080418109446295</v>
      </c>
      <c r="H38" s="37">
        <v>688</v>
      </c>
      <c r="I38" s="121">
        <v>7.3274117621999277</v>
      </c>
      <c r="J38" s="37">
        <v>16376</v>
      </c>
      <c r="K38" s="111">
        <v>18.420697412823397</v>
      </c>
      <c r="L38" s="37"/>
    </row>
    <row r="39" spans="1:19" s="12" customFormat="1" ht="11.25" x14ac:dyDescent="0.2">
      <c r="A39" s="158" t="s">
        <v>53</v>
      </c>
      <c r="B39" s="159" t="s">
        <v>177</v>
      </c>
      <c r="C39" s="50" t="s">
        <v>163</v>
      </c>
      <c r="D39" s="37">
        <v>1769</v>
      </c>
      <c r="E39" s="121">
        <v>7.5534699419719296</v>
      </c>
      <c r="F39" s="37">
        <v>747</v>
      </c>
      <c r="G39" s="121">
        <v>6.8735162590404686</v>
      </c>
      <c r="H39" s="37">
        <v>172</v>
      </c>
      <c r="I39" s="121">
        <v>5.9664215346191201</v>
      </c>
      <c r="J39" s="37">
        <v>2688</v>
      </c>
      <c r="K39" s="111">
        <v>7.2315800518155626</v>
      </c>
      <c r="L39" s="37"/>
    </row>
    <row r="40" spans="1:19" s="12" customFormat="1" ht="11.25" x14ac:dyDescent="0.2">
      <c r="A40" s="158"/>
      <c r="B40" s="159"/>
      <c r="C40" s="50" t="s">
        <v>164</v>
      </c>
      <c r="D40" s="37">
        <v>2167</v>
      </c>
      <c r="E40" s="121">
        <v>7.6626591230551631</v>
      </c>
      <c r="F40" s="37">
        <v>964</v>
      </c>
      <c r="G40" s="121">
        <v>5.6896317675041761</v>
      </c>
      <c r="H40" s="37">
        <v>243</v>
      </c>
      <c r="I40" s="121">
        <v>3.7346694125964404</v>
      </c>
      <c r="J40" s="37">
        <v>3374</v>
      </c>
      <c r="K40" s="111">
        <v>6.5223652949852795</v>
      </c>
      <c r="L40" s="37"/>
    </row>
    <row r="41" spans="1:19" s="12" customFormat="1" ht="11.25" x14ac:dyDescent="0.2">
      <c r="A41" s="158"/>
      <c r="B41" s="159"/>
      <c r="C41" s="50" t="s">
        <v>165</v>
      </c>
      <c r="D41" s="37">
        <v>3936</v>
      </c>
      <c r="E41" s="121">
        <v>7.6131969818006677</v>
      </c>
      <c r="F41" s="37">
        <v>1711</v>
      </c>
      <c r="G41" s="121">
        <v>6.1522640403582765</v>
      </c>
      <c r="H41" s="37">
        <v>415</v>
      </c>
      <c r="I41" s="121">
        <v>4.4198777344665263</v>
      </c>
      <c r="J41" s="37">
        <v>6062</v>
      </c>
      <c r="K41" s="111">
        <v>6.8188976377952759</v>
      </c>
      <c r="L41" s="37"/>
    </row>
    <row r="42" spans="1:19" s="12" customFormat="1" ht="11.25" x14ac:dyDescent="0.2">
      <c r="A42" s="158" t="s">
        <v>54</v>
      </c>
      <c r="B42" s="159" t="s">
        <v>178</v>
      </c>
      <c r="C42" s="50" t="s">
        <v>163</v>
      </c>
      <c r="D42" s="37">
        <v>4610</v>
      </c>
      <c r="E42" s="121">
        <v>19.684282890045559</v>
      </c>
      <c r="F42" s="37">
        <v>1674</v>
      </c>
      <c r="G42" s="121">
        <v>15.403301496162976</v>
      </c>
      <c r="H42" s="37">
        <v>229</v>
      </c>
      <c r="I42" s="121">
        <v>7.943665880394061</v>
      </c>
      <c r="J42" s="37">
        <v>6513</v>
      </c>
      <c r="K42" s="111">
        <v>17.522053897870073</v>
      </c>
      <c r="L42" s="37"/>
    </row>
    <row r="43" spans="1:19" s="12" customFormat="1" ht="11.25" x14ac:dyDescent="0.2">
      <c r="A43" s="158"/>
      <c r="B43" s="159"/>
      <c r="C43" s="50" t="s">
        <v>164</v>
      </c>
      <c r="D43" s="37">
        <v>12869</v>
      </c>
      <c r="E43" s="121">
        <v>45.505657708628007</v>
      </c>
      <c r="F43" s="37">
        <v>5953</v>
      </c>
      <c r="G43" s="121">
        <v>35.13524679663108</v>
      </c>
      <c r="H43" s="37">
        <v>712</v>
      </c>
      <c r="I43" s="121">
        <v>10.942735069006854</v>
      </c>
      <c r="J43" s="37">
        <v>19534</v>
      </c>
      <c r="K43" s="111">
        <v>37.761672694796218</v>
      </c>
      <c r="L43" s="37"/>
    </row>
    <row r="44" spans="1:19" s="12" customFormat="1" ht="11.25" x14ac:dyDescent="0.2">
      <c r="A44" s="158"/>
      <c r="B44" s="159"/>
      <c r="C44" s="50" t="s">
        <v>165</v>
      </c>
      <c r="D44" s="37">
        <v>17479</v>
      </c>
      <c r="E44" s="121">
        <v>33.808706820349052</v>
      </c>
      <c r="F44" s="37">
        <v>7627</v>
      </c>
      <c r="G44" s="121">
        <v>27.424499027359776</v>
      </c>
      <c r="H44" s="37">
        <v>941</v>
      </c>
      <c r="I44" s="121">
        <v>10.021939634055425</v>
      </c>
      <c r="J44" s="37">
        <v>26047</v>
      </c>
      <c r="K44" s="111">
        <v>29.299212598425196</v>
      </c>
      <c r="L44" s="37"/>
    </row>
    <row r="45" spans="1:19" s="12" customFormat="1" ht="11.25" x14ac:dyDescent="0.2">
      <c r="A45" s="158" t="s">
        <v>56</v>
      </c>
      <c r="B45" s="159" t="s">
        <v>179</v>
      </c>
      <c r="C45" s="50" t="s">
        <v>163</v>
      </c>
      <c r="D45" s="37">
        <v>61535</v>
      </c>
      <c r="E45" s="121">
        <v>262.748882351183</v>
      </c>
      <c r="F45" s="37">
        <v>38880</v>
      </c>
      <c r="G45" s="121">
        <v>357.75409926572075</v>
      </c>
      <c r="H45" s="37">
        <v>8872</v>
      </c>
      <c r="I45" s="121">
        <v>307.75634799500483</v>
      </c>
      <c r="J45" s="37">
        <v>109287</v>
      </c>
      <c r="K45" s="111">
        <v>294.01699744150574</v>
      </c>
      <c r="L45" s="37"/>
    </row>
    <row r="46" spans="1:19" s="12" customFormat="1" ht="11.25" x14ac:dyDescent="0.2">
      <c r="A46" s="158"/>
      <c r="B46" s="159"/>
      <c r="C46" s="50" t="s">
        <v>164</v>
      </c>
      <c r="D46" s="37">
        <v>35395</v>
      </c>
      <c r="E46" s="121">
        <v>125.15912305516265</v>
      </c>
      <c r="F46" s="37">
        <v>27584</v>
      </c>
      <c r="G46" s="121">
        <v>162.80373721455931</v>
      </c>
      <c r="H46" s="37">
        <v>7773</v>
      </c>
      <c r="I46" s="121">
        <v>119.46331417330096</v>
      </c>
      <c r="J46" s="37">
        <v>70752</v>
      </c>
      <c r="K46" s="111">
        <v>136.77249239798414</v>
      </c>
      <c r="L46" s="37"/>
    </row>
    <row r="47" spans="1:19" s="12" customFormat="1" ht="11.25" x14ac:dyDescent="0.2">
      <c r="A47" s="158"/>
      <c r="B47" s="159"/>
      <c r="C47" s="50" t="s">
        <v>165</v>
      </c>
      <c r="D47" s="37">
        <v>90836</v>
      </c>
      <c r="E47" s="121">
        <v>175.69927871921888</v>
      </c>
      <c r="F47" s="37">
        <v>63862</v>
      </c>
      <c r="G47" s="121">
        <v>229.6293899154648</v>
      </c>
      <c r="H47" s="37">
        <v>16651</v>
      </c>
      <c r="I47" s="121">
        <v>177.3382750761497</v>
      </c>
      <c r="J47" s="37">
        <v>171349</v>
      </c>
      <c r="K47" s="111">
        <v>192.74353205849269</v>
      </c>
      <c r="L47" s="37"/>
    </row>
    <row r="48" spans="1:19" s="12" customFormat="1" ht="11.25" x14ac:dyDescent="0.2">
      <c r="A48" s="158" t="s">
        <v>58</v>
      </c>
      <c r="B48" s="159" t="s">
        <v>180</v>
      </c>
      <c r="C48" s="50" t="s">
        <v>163</v>
      </c>
      <c r="D48" s="37">
        <v>16</v>
      </c>
      <c r="E48" s="121">
        <v>6.8318552329876131E-2</v>
      </c>
      <c r="F48" s="37">
        <v>32</v>
      </c>
      <c r="G48" s="121">
        <v>0.29444781832569611</v>
      </c>
      <c r="H48" s="37">
        <v>3</v>
      </c>
      <c r="I48" s="121">
        <v>0.10406549188289163</v>
      </c>
      <c r="J48" s="37">
        <v>51</v>
      </c>
      <c r="K48" s="111">
        <v>0.13720631794739349</v>
      </c>
      <c r="L48" s="37"/>
    </row>
    <row r="49" spans="1:12" s="12" customFormat="1" ht="11.25" x14ac:dyDescent="0.2">
      <c r="A49" s="158"/>
      <c r="B49" s="159"/>
      <c r="C49" s="50" t="s">
        <v>164</v>
      </c>
      <c r="D49" s="37">
        <v>93</v>
      </c>
      <c r="E49" s="121">
        <v>0.32885431400282883</v>
      </c>
      <c r="F49" s="37">
        <v>12</v>
      </c>
      <c r="G49" s="121">
        <v>7.0825291711670235E-2</v>
      </c>
      <c r="H49" s="37">
        <v>1</v>
      </c>
      <c r="I49" s="121">
        <v>1.5369009928380414E-2</v>
      </c>
      <c r="J49" s="37">
        <v>106</v>
      </c>
      <c r="K49" s="111">
        <v>0.20491129853836385</v>
      </c>
      <c r="L49" s="37"/>
    </row>
    <row r="50" spans="1:12" s="12" customFormat="1" ht="11.25" x14ac:dyDescent="0.2">
      <c r="A50" s="158"/>
      <c r="B50" s="159"/>
      <c r="C50" s="50" t="s">
        <v>165</v>
      </c>
      <c r="D50" s="37">
        <v>109</v>
      </c>
      <c r="E50" s="121">
        <v>0.21083294487202053</v>
      </c>
      <c r="F50" s="37">
        <v>44</v>
      </c>
      <c r="G50" s="121">
        <v>0.15821134878770554</v>
      </c>
      <c r="H50" s="37">
        <v>4</v>
      </c>
      <c r="I50" s="121">
        <v>4.2601231175580977E-2</v>
      </c>
      <c r="J50" s="37">
        <v>157</v>
      </c>
      <c r="K50" s="111">
        <v>0.1766029246344207</v>
      </c>
      <c r="L50" s="37"/>
    </row>
    <row r="51" spans="1:12" s="12" customFormat="1" ht="11.25" x14ac:dyDescent="0.2">
      <c r="A51" s="158" t="s">
        <v>59</v>
      </c>
      <c r="B51" s="159" t="s">
        <v>181</v>
      </c>
      <c r="C51" s="50" t="s">
        <v>163</v>
      </c>
      <c r="D51" s="37">
        <v>5525</v>
      </c>
      <c r="E51" s="121">
        <v>23.591250101410353</v>
      </c>
      <c r="F51" s="37">
        <v>3556</v>
      </c>
      <c r="G51" s="121">
        <v>32.720513811442977</v>
      </c>
      <c r="H51" s="37">
        <v>1141</v>
      </c>
      <c r="I51" s="121">
        <v>39.579575412793119</v>
      </c>
      <c r="J51" s="37">
        <v>10222</v>
      </c>
      <c r="K51" s="111">
        <v>27.50045062859326</v>
      </c>
      <c r="L51" s="37"/>
    </row>
    <row r="52" spans="1:12" s="12" customFormat="1" ht="11.25" x14ac:dyDescent="0.2">
      <c r="A52" s="158"/>
      <c r="B52" s="159"/>
      <c r="C52" s="50" t="s">
        <v>164</v>
      </c>
      <c r="D52" s="37">
        <v>5242</v>
      </c>
      <c r="E52" s="121">
        <v>18.536067892503535</v>
      </c>
      <c r="F52" s="37">
        <v>3062</v>
      </c>
      <c r="G52" s="121">
        <v>18.07225360176119</v>
      </c>
      <c r="H52" s="37">
        <v>860</v>
      </c>
      <c r="I52" s="121">
        <v>13.217348538407157</v>
      </c>
      <c r="J52" s="37">
        <v>9164</v>
      </c>
      <c r="K52" s="111">
        <v>17.715161696278926</v>
      </c>
      <c r="L52" s="37"/>
    </row>
    <row r="53" spans="1:12" s="12" customFormat="1" ht="11.25" x14ac:dyDescent="0.2">
      <c r="A53" s="158"/>
      <c r="B53" s="159"/>
      <c r="C53" s="50" t="s">
        <v>165</v>
      </c>
      <c r="D53" s="37">
        <v>10767</v>
      </c>
      <c r="E53" s="121">
        <v>20.826039609514176</v>
      </c>
      <c r="F53" s="37">
        <v>6618</v>
      </c>
      <c r="G53" s="121">
        <v>23.796425142659892</v>
      </c>
      <c r="H53" s="37">
        <v>2001</v>
      </c>
      <c r="I53" s="121">
        <v>21.311265895584384</v>
      </c>
      <c r="J53" s="37">
        <v>19386</v>
      </c>
      <c r="K53" s="111">
        <v>21.806524184476942</v>
      </c>
      <c r="L53" s="37"/>
    </row>
    <row r="54" spans="1:12" s="12" customFormat="1" ht="11.25" x14ac:dyDescent="0.2">
      <c r="A54" s="158" t="s">
        <v>60</v>
      </c>
      <c r="B54" s="159" t="s">
        <v>182</v>
      </c>
      <c r="C54" s="50" t="s">
        <v>163</v>
      </c>
      <c r="D54" s="37">
        <v>598</v>
      </c>
      <c r="E54" s="121">
        <v>2.5534058933291202</v>
      </c>
      <c r="F54" s="37">
        <v>271</v>
      </c>
      <c r="G54" s="121">
        <v>2.493604961445739</v>
      </c>
      <c r="H54" s="37">
        <v>69</v>
      </c>
      <c r="I54" s="121">
        <v>2.3935063133065078</v>
      </c>
      <c r="J54" s="37">
        <v>938</v>
      </c>
      <c r="K54" s="111">
        <v>2.5235201222481392</v>
      </c>
      <c r="L54" s="37"/>
    </row>
    <row r="55" spans="1:12" s="12" customFormat="1" ht="11.25" x14ac:dyDescent="0.2">
      <c r="A55" s="158"/>
      <c r="B55" s="160"/>
      <c r="C55" s="50" t="s">
        <v>164</v>
      </c>
      <c r="D55" s="37">
        <v>945</v>
      </c>
      <c r="E55" s="121">
        <v>3.3415841584158414</v>
      </c>
      <c r="F55" s="37">
        <v>520</v>
      </c>
      <c r="G55" s="121">
        <v>3.0690959741723769</v>
      </c>
      <c r="H55" s="37">
        <v>203</v>
      </c>
      <c r="I55" s="121">
        <v>3.1199090154612241</v>
      </c>
      <c r="J55" s="37">
        <v>1668</v>
      </c>
      <c r="K55" s="111">
        <v>3.2244532637923671</v>
      </c>
      <c r="L55" s="37"/>
    </row>
    <row r="56" spans="1:12" s="12" customFormat="1" ht="11.25" x14ac:dyDescent="0.2">
      <c r="A56" s="158"/>
      <c r="B56" s="160"/>
      <c r="C56" s="50" t="s">
        <v>165</v>
      </c>
      <c r="D56" s="37">
        <v>1543</v>
      </c>
      <c r="E56" s="121">
        <v>2.98454343061952</v>
      </c>
      <c r="F56" s="37">
        <v>791</v>
      </c>
      <c r="G56" s="121">
        <v>2.8442085657062517</v>
      </c>
      <c r="H56" s="37">
        <v>272</v>
      </c>
      <c r="I56" s="121">
        <v>2.8968837199395061</v>
      </c>
      <c r="J56" s="37">
        <v>2606</v>
      </c>
      <c r="K56" s="111">
        <v>2.9313835770528684</v>
      </c>
      <c r="L56" s="37"/>
    </row>
    <row r="57" spans="1:12" s="12" customFormat="1" ht="11.25" x14ac:dyDescent="0.2">
      <c r="A57" s="158" t="s">
        <v>61</v>
      </c>
      <c r="B57" s="159" t="s">
        <v>183</v>
      </c>
      <c r="C57" s="50" t="s">
        <v>163</v>
      </c>
      <c r="D57" s="37">
        <v>9701</v>
      </c>
      <c r="E57" s="121">
        <v>41.422392259508023</v>
      </c>
      <c r="F57" s="37">
        <v>4157</v>
      </c>
      <c r="G57" s="121">
        <v>38.250611899372458</v>
      </c>
      <c r="H57" s="37">
        <v>785</v>
      </c>
      <c r="I57" s="121">
        <v>27.230470376023312</v>
      </c>
      <c r="J57" s="37">
        <v>14643</v>
      </c>
      <c r="K57" s="111">
        <v>39.394355170660447</v>
      </c>
      <c r="L57" s="37"/>
    </row>
    <row r="58" spans="1:12" s="12" customFormat="1" ht="11.25" x14ac:dyDescent="0.2">
      <c r="A58" s="158"/>
      <c r="B58" s="160"/>
      <c r="C58" s="50" t="s">
        <v>164</v>
      </c>
      <c r="D58" s="37">
        <v>8240</v>
      </c>
      <c r="E58" s="121">
        <v>29.137199434229139</v>
      </c>
      <c r="F58" s="37">
        <v>4235</v>
      </c>
      <c r="G58" s="121">
        <v>24.995425866576955</v>
      </c>
      <c r="H58" s="37">
        <v>955</v>
      </c>
      <c r="I58" s="121">
        <v>14.677404481603295</v>
      </c>
      <c r="J58" s="37">
        <v>13430</v>
      </c>
      <c r="K58" s="111">
        <v>25.961874899719117</v>
      </c>
      <c r="L58" s="37"/>
    </row>
    <row r="59" spans="1:12" s="12" customFormat="1" ht="11.25" x14ac:dyDescent="0.2">
      <c r="A59" s="158"/>
      <c r="B59" s="160"/>
      <c r="C59" s="50" t="s">
        <v>165</v>
      </c>
      <c r="D59" s="37">
        <v>17941</v>
      </c>
      <c r="E59" s="121">
        <v>34.702329027054319</v>
      </c>
      <c r="F59" s="37">
        <v>8392</v>
      </c>
      <c r="G59" s="121">
        <v>30.175219068782383</v>
      </c>
      <c r="H59" s="37">
        <v>1740</v>
      </c>
      <c r="I59" s="121">
        <v>18.531535561377723</v>
      </c>
      <c r="J59" s="37">
        <v>28073</v>
      </c>
      <c r="K59" s="111">
        <v>31.578177727784027</v>
      </c>
      <c r="L59" s="37"/>
    </row>
    <row r="60" spans="1:12" s="12" customFormat="1" ht="11.25" x14ac:dyDescent="0.2">
      <c r="A60" s="158" t="s">
        <v>79</v>
      </c>
      <c r="B60" s="159" t="s">
        <v>184</v>
      </c>
      <c r="C60" s="50" t="s">
        <v>163</v>
      </c>
      <c r="D60" s="37">
        <v>381</v>
      </c>
      <c r="E60" s="121">
        <v>1.6268355273551753</v>
      </c>
      <c r="F60" s="37">
        <v>319</v>
      </c>
      <c r="G60" s="121">
        <v>2.935276688934283</v>
      </c>
      <c r="H60" s="37">
        <v>86</v>
      </c>
      <c r="I60" s="121">
        <v>2.98321076730956</v>
      </c>
      <c r="J60" s="37">
        <v>786</v>
      </c>
      <c r="K60" s="111">
        <v>2.1145914883657113</v>
      </c>
      <c r="L60" s="37"/>
    </row>
    <row r="61" spans="1:12" s="12" customFormat="1" ht="11.25" x14ac:dyDescent="0.2">
      <c r="A61" s="158"/>
      <c r="B61" s="159"/>
      <c r="C61" s="50" t="s">
        <v>164</v>
      </c>
      <c r="D61" s="37">
        <v>359</v>
      </c>
      <c r="E61" s="121">
        <v>1.2694483734087694</v>
      </c>
      <c r="F61" s="37">
        <v>245</v>
      </c>
      <c r="G61" s="121">
        <v>1.4460163724466006</v>
      </c>
      <c r="H61" s="37">
        <v>96</v>
      </c>
      <c r="I61" s="121">
        <v>1.4754249531245198</v>
      </c>
      <c r="J61" s="37">
        <v>700</v>
      </c>
      <c r="K61" s="111">
        <v>1.353187820536365</v>
      </c>
      <c r="L61" s="37"/>
    </row>
    <row r="62" spans="1:12" s="12" customFormat="1" ht="11.25" x14ac:dyDescent="0.2">
      <c r="A62" s="158"/>
      <c r="B62" s="159"/>
      <c r="C62" s="50" t="s">
        <v>165</v>
      </c>
      <c r="D62" s="37">
        <v>740</v>
      </c>
      <c r="E62" s="121">
        <v>1.4313429284889467</v>
      </c>
      <c r="F62" s="37">
        <v>564</v>
      </c>
      <c r="G62" s="121">
        <v>2.0279818344605891</v>
      </c>
      <c r="H62" s="37">
        <v>182</v>
      </c>
      <c r="I62" s="121">
        <v>1.9383560184889344</v>
      </c>
      <c r="J62" s="37">
        <v>1486</v>
      </c>
      <c r="K62" s="111">
        <v>1.6715410573678291</v>
      </c>
      <c r="L62" s="37"/>
    </row>
    <row r="63" spans="1:12" s="12" customFormat="1" ht="11.25" x14ac:dyDescent="0.2">
      <c r="B63" s="161" t="s">
        <v>185</v>
      </c>
      <c r="C63" s="58" t="s">
        <v>43</v>
      </c>
      <c r="D63" s="118">
        <v>210928</v>
      </c>
      <c r="E63" s="119">
        <v>900.64347536475702</v>
      </c>
      <c r="F63" s="118">
        <v>117627</v>
      </c>
      <c r="G63" s="119">
        <v>1082.3441726936455</v>
      </c>
      <c r="H63" s="118">
        <v>23094</v>
      </c>
      <c r="I63" s="119">
        <v>801.09615651449974</v>
      </c>
      <c r="J63" s="118">
        <v>351649</v>
      </c>
      <c r="K63" s="122">
        <v>946.04832352711708</v>
      </c>
    </row>
    <row r="64" spans="1:12" s="12" customFormat="1" ht="11.25" x14ac:dyDescent="0.2">
      <c r="B64" s="161"/>
      <c r="C64" s="58" t="s">
        <v>40</v>
      </c>
      <c r="D64" s="118">
        <v>187989</v>
      </c>
      <c r="E64" s="119">
        <v>664.74186704384726</v>
      </c>
      <c r="F64" s="118">
        <v>114519</v>
      </c>
      <c r="G64" s="119">
        <v>675.903465127397</v>
      </c>
      <c r="H64" s="118">
        <v>24379</v>
      </c>
      <c r="I64" s="119">
        <v>374.6810930439861</v>
      </c>
      <c r="J64" s="118">
        <v>326887</v>
      </c>
      <c r="K64" s="122">
        <v>631.91358155952958</v>
      </c>
    </row>
    <row r="65" spans="1:14" s="12" customFormat="1" ht="11.25" x14ac:dyDescent="0.2">
      <c r="B65" s="161"/>
      <c r="C65" s="58" t="s">
        <v>63</v>
      </c>
      <c r="D65" s="118">
        <v>398917</v>
      </c>
      <c r="E65" s="119">
        <v>771.60409054597994</v>
      </c>
      <c r="F65" s="118">
        <v>232146</v>
      </c>
      <c r="G65" s="119">
        <v>834.73026762887935</v>
      </c>
      <c r="H65" s="118">
        <v>47473</v>
      </c>
      <c r="I65" s="119">
        <v>505.60206189958888</v>
      </c>
      <c r="J65" s="118">
        <v>678536</v>
      </c>
      <c r="K65" s="122">
        <v>763.25759280089994</v>
      </c>
    </row>
    <row r="66" spans="1:14" s="12" customFormat="1" ht="11.25" x14ac:dyDescent="0.2">
      <c r="B66" s="12" t="s">
        <v>35</v>
      </c>
      <c r="C66" s="120" t="s">
        <v>36</v>
      </c>
      <c r="D66" s="37"/>
      <c r="E66" s="121"/>
      <c r="F66" s="37"/>
      <c r="G66" s="121"/>
      <c r="H66" s="37"/>
      <c r="I66" s="121"/>
      <c r="J66" s="37"/>
    </row>
    <row r="67" spans="1:14" s="121" customFormat="1" ht="11.25" x14ac:dyDescent="0.2">
      <c r="A67" s="12"/>
      <c r="B67" s="194" t="s">
        <v>37</v>
      </c>
      <c r="C67" s="195" t="s">
        <v>38</v>
      </c>
      <c r="D67" s="37"/>
      <c r="F67" s="37"/>
      <c r="L67" s="12"/>
      <c r="M67" s="12"/>
      <c r="N67" s="12"/>
    </row>
    <row r="68" spans="1:14" s="121" customFormat="1" ht="11.25" x14ac:dyDescent="0.2">
      <c r="A68" s="12"/>
      <c r="B68" s="12" t="s">
        <v>62</v>
      </c>
      <c r="C68" s="120" t="s">
        <v>239</v>
      </c>
      <c r="D68" s="37"/>
      <c r="F68" s="37"/>
      <c r="L68" s="12"/>
      <c r="M68" s="12"/>
      <c r="N68" s="12"/>
    </row>
    <row r="69" spans="1:14" s="121" customFormat="1" ht="11.25" x14ac:dyDescent="0.2">
      <c r="A69" s="12"/>
      <c r="B69" s="12"/>
      <c r="C69" s="120"/>
      <c r="D69" s="37"/>
      <c r="F69" s="37"/>
      <c r="L69" s="12"/>
      <c r="M69" s="12"/>
      <c r="N69" s="12"/>
    </row>
    <row r="70" spans="1:14" s="121" customFormat="1" ht="11.25" x14ac:dyDescent="0.2">
      <c r="A70" s="12"/>
      <c r="B70" s="12"/>
      <c r="C70" s="120"/>
      <c r="D70" s="37"/>
      <c r="F70" s="37"/>
      <c r="L70" s="12"/>
      <c r="M70" s="12"/>
      <c r="N70" s="12"/>
    </row>
    <row r="71" spans="1:14" s="121" customFormat="1" ht="12" thickBot="1" x14ac:dyDescent="0.25">
      <c r="A71" s="12"/>
      <c r="B71" s="12"/>
      <c r="C71" s="120"/>
      <c r="D71" s="37"/>
      <c r="F71" s="37"/>
      <c r="L71" s="12"/>
      <c r="M71" s="12"/>
      <c r="N71" s="12"/>
    </row>
    <row r="72" spans="1:14" s="12" customFormat="1" ht="11.25" x14ac:dyDescent="0.2">
      <c r="A72" s="189" t="s">
        <v>242</v>
      </c>
      <c r="B72" s="190"/>
      <c r="C72" s="190"/>
      <c r="D72" s="191"/>
      <c r="E72" s="121"/>
      <c r="F72" s="37"/>
      <c r="G72" s="121"/>
      <c r="H72" s="37"/>
      <c r="I72" s="121"/>
      <c r="J72" s="37"/>
    </row>
    <row r="73" spans="1:14" s="12" customFormat="1" ht="11.25" x14ac:dyDescent="0.2">
      <c r="A73" s="123" t="s">
        <v>228</v>
      </c>
      <c r="B73" s="124" t="s">
        <v>245</v>
      </c>
      <c r="C73" s="123" t="s">
        <v>83</v>
      </c>
      <c r="D73" s="142" t="s">
        <v>229</v>
      </c>
      <c r="E73" s="121"/>
      <c r="F73" s="37"/>
      <c r="G73" s="121"/>
      <c r="H73" s="37"/>
      <c r="I73" s="121"/>
      <c r="J73" s="37"/>
    </row>
    <row r="74" spans="1:14" s="12" customFormat="1" ht="11.25" x14ac:dyDescent="0.2">
      <c r="A74" s="125">
        <v>2</v>
      </c>
      <c r="B74" s="112" t="s">
        <v>90</v>
      </c>
      <c r="C74" s="88">
        <v>204636</v>
      </c>
      <c r="D74" s="126">
        <v>230.18672665916759</v>
      </c>
      <c r="E74" s="121"/>
      <c r="F74" s="37"/>
      <c r="G74" s="121"/>
      <c r="H74" s="37"/>
      <c r="I74" s="121"/>
      <c r="J74" s="37"/>
    </row>
    <row r="75" spans="1:14" s="12" customFormat="1" ht="11.25" x14ac:dyDescent="0.2">
      <c r="A75" s="125">
        <v>14</v>
      </c>
      <c r="B75" s="112" t="s">
        <v>57</v>
      </c>
      <c r="C75" s="88">
        <v>171349</v>
      </c>
      <c r="D75" s="126">
        <v>192.74353205849269</v>
      </c>
      <c r="E75" s="121"/>
      <c r="F75" s="37"/>
      <c r="G75" s="121"/>
      <c r="H75" s="37"/>
      <c r="I75" s="121"/>
      <c r="J75" s="37"/>
    </row>
    <row r="76" spans="1:14" s="12" customFormat="1" ht="11.25" x14ac:dyDescent="0.2">
      <c r="A76" s="125">
        <v>7</v>
      </c>
      <c r="B76" s="112" t="s">
        <v>145</v>
      </c>
      <c r="C76" s="88">
        <v>53224</v>
      </c>
      <c r="D76" s="126">
        <v>59.869516310461194</v>
      </c>
      <c r="E76" s="37"/>
      <c r="F76" s="37"/>
      <c r="G76" s="37"/>
      <c r="H76" s="37"/>
      <c r="I76" s="121"/>
      <c r="J76" s="37"/>
    </row>
    <row r="77" spans="1:14" s="12" customFormat="1" ht="11.25" x14ac:dyDescent="0.2">
      <c r="A77" s="125">
        <v>4</v>
      </c>
      <c r="B77" s="112" t="s">
        <v>246</v>
      </c>
      <c r="C77" s="88">
        <v>39802</v>
      </c>
      <c r="D77" s="126">
        <v>44.388039028285355</v>
      </c>
      <c r="E77" s="37"/>
      <c r="F77" s="37"/>
      <c r="G77" s="37"/>
      <c r="H77" s="37"/>
      <c r="I77" s="121"/>
      <c r="J77" s="37"/>
    </row>
    <row r="78" spans="1:14" s="12" customFormat="1" ht="11.25" x14ac:dyDescent="0.2">
      <c r="A78" s="125">
        <v>9</v>
      </c>
      <c r="B78" s="127" t="s">
        <v>50</v>
      </c>
      <c r="C78" s="88">
        <v>36601</v>
      </c>
      <c r="D78" s="126">
        <v>40.818215578972726</v>
      </c>
      <c r="E78" s="37"/>
      <c r="F78" s="37"/>
      <c r="G78" s="37"/>
      <c r="H78" s="37"/>
      <c r="I78" s="121"/>
      <c r="J78" s="37"/>
    </row>
    <row r="79" spans="1:14" s="12" customFormat="1" ht="11.25" x14ac:dyDescent="0.2">
      <c r="A79" s="128"/>
      <c r="B79" s="127"/>
      <c r="C79" s="88"/>
      <c r="D79" s="129"/>
      <c r="E79" s="121"/>
      <c r="F79" s="37"/>
      <c r="G79" s="121"/>
      <c r="H79" s="37"/>
      <c r="I79" s="121"/>
      <c r="J79" s="37"/>
    </row>
    <row r="80" spans="1:14" s="12" customFormat="1" ht="11.25" x14ac:dyDescent="0.2">
      <c r="A80" s="123" t="s">
        <v>228</v>
      </c>
      <c r="B80" s="124" t="s">
        <v>244</v>
      </c>
      <c r="C80" s="123" t="s">
        <v>83</v>
      </c>
      <c r="D80" s="142" t="s">
        <v>229</v>
      </c>
      <c r="E80" s="121"/>
      <c r="F80" s="37"/>
      <c r="G80" s="121"/>
      <c r="H80" s="37"/>
      <c r="I80" s="121"/>
      <c r="J80" s="37"/>
    </row>
    <row r="81" spans="1:10" s="12" customFormat="1" ht="11.25" x14ac:dyDescent="0.2">
      <c r="A81" s="130">
        <v>14</v>
      </c>
      <c r="B81" s="112" t="s">
        <v>57</v>
      </c>
      <c r="C81" s="88">
        <v>109287</v>
      </c>
      <c r="D81" s="131">
        <v>294.01699744150574</v>
      </c>
      <c r="E81" s="121"/>
      <c r="F81" s="37"/>
      <c r="G81" s="121"/>
      <c r="H81" s="37"/>
      <c r="I81" s="121"/>
      <c r="J81" s="37"/>
    </row>
    <row r="82" spans="1:10" s="12" customFormat="1" ht="11.25" x14ac:dyDescent="0.2">
      <c r="A82" s="130">
        <v>2</v>
      </c>
      <c r="B82" s="132" t="s">
        <v>90</v>
      </c>
      <c r="C82" s="88">
        <v>108776</v>
      </c>
      <c r="D82" s="131">
        <v>292.64224394207201</v>
      </c>
      <c r="E82" s="121"/>
      <c r="F82" s="37"/>
      <c r="G82" s="121"/>
      <c r="H82" s="37"/>
      <c r="I82" s="121"/>
      <c r="J82" s="37"/>
    </row>
    <row r="83" spans="1:10" s="12" customFormat="1" ht="11.25" x14ac:dyDescent="0.2">
      <c r="A83" s="130">
        <v>7</v>
      </c>
      <c r="B83" s="132" t="s">
        <v>145</v>
      </c>
      <c r="C83" s="88">
        <v>21733</v>
      </c>
      <c r="D83" s="131">
        <v>57.838065127369887</v>
      </c>
      <c r="E83" s="121"/>
      <c r="F83" s="37"/>
      <c r="G83" s="121"/>
      <c r="H83" s="37"/>
      <c r="I83" s="121"/>
      <c r="J83" s="37"/>
    </row>
    <row r="84" spans="1:10" s="12" customFormat="1" ht="11.25" x14ac:dyDescent="0.2">
      <c r="A84" s="130">
        <v>9</v>
      </c>
      <c r="B84" s="132" t="s">
        <v>50</v>
      </c>
      <c r="C84" s="88">
        <v>19064</v>
      </c>
      <c r="D84" s="131">
        <v>50.735051469570678</v>
      </c>
      <c r="E84" s="121"/>
      <c r="F84" s="37"/>
      <c r="G84" s="121"/>
      <c r="H84" s="37"/>
      <c r="I84" s="121"/>
      <c r="J84" s="37"/>
    </row>
    <row r="85" spans="1:10" s="12" customFormat="1" ht="11.25" x14ac:dyDescent="0.2">
      <c r="A85" s="130">
        <v>4</v>
      </c>
      <c r="B85" s="132" t="s">
        <v>246</v>
      </c>
      <c r="C85" s="88">
        <v>18480</v>
      </c>
      <c r="D85" s="126">
        <v>49.180851403570401</v>
      </c>
      <c r="E85" s="121"/>
      <c r="F85" s="37"/>
      <c r="G85" s="121"/>
      <c r="H85" s="37"/>
      <c r="I85" s="121"/>
      <c r="J85" s="37"/>
    </row>
    <row r="86" spans="1:10" s="12" customFormat="1" ht="11.25" x14ac:dyDescent="0.2">
      <c r="A86" s="128"/>
      <c r="B86" s="112"/>
      <c r="C86" s="132"/>
      <c r="D86" s="129"/>
      <c r="E86" s="121"/>
      <c r="F86" s="37"/>
      <c r="G86" s="121"/>
      <c r="H86" s="37"/>
      <c r="I86" s="121"/>
      <c r="J86" s="37"/>
    </row>
    <row r="87" spans="1:10" s="12" customFormat="1" ht="11.25" x14ac:dyDescent="0.2">
      <c r="A87" s="123" t="s">
        <v>228</v>
      </c>
      <c r="B87" s="124" t="s">
        <v>243</v>
      </c>
      <c r="C87" s="123" t="s">
        <v>83</v>
      </c>
      <c r="D87" s="142" t="s">
        <v>229</v>
      </c>
      <c r="E87" s="121"/>
      <c r="F87" s="37"/>
      <c r="G87" s="121"/>
      <c r="H87" s="37"/>
      <c r="I87" s="121"/>
      <c r="J87" s="37"/>
    </row>
    <row r="88" spans="1:10" s="12" customFormat="1" ht="11.25" x14ac:dyDescent="0.2">
      <c r="A88" s="130">
        <v>2</v>
      </c>
      <c r="B88" s="112" t="s">
        <v>90</v>
      </c>
      <c r="C88" s="88">
        <v>95860</v>
      </c>
      <c r="D88" s="126">
        <v>184.018106183784</v>
      </c>
      <c r="E88" s="121"/>
      <c r="F88" s="37"/>
      <c r="G88" s="121"/>
      <c r="H88" s="37"/>
      <c r="I88" s="121"/>
      <c r="J88" s="37"/>
    </row>
    <row r="89" spans="1:10" s="12" customFormat="1" ht="11.25" x14ac:dyDescent="0.2">
      <c r="A89" s="130">
        <v>14</v>
      </c>
      <c r="B89" s="112" t="s">
        <v>57</v>
      </c>
      <c r="C89" s="88">
        <v>70752</v>
      </c>
      <c r="D89" s="126">
        <v>136.77249239798414</v>
      </c>
      <c r="E89" s="121"/>
      <c r="F89" s="37"/>
      <c r="G89" s="121"/>
      <c r="H89" s="37"/>
      <c r="I89" s="121"/>
      <c r="J89" s="37"/>
    </row>
    <row r="90" spans="1:10" s="12" customFormat="1" ht="11.25" x14ac:dyDescent="0.2">
      <c r="A90" s="130">
        <v>7</v>
      </c>
      <c r="B90" s="112" t="s">
        <v>145</v>
      </c>
      <c r="C90" s="88">
        <v>31491</v>
      </c>
      <c r="D90" s="126">
        <v>60.451848339594605</v>
      </c>
      <c r="E90" s="121"/>
      <c r="F90" s="37"/>
      <c r="G90" s="121"/>
      <c r="H90" s="37"/>
      <c r="I90" s="121"/>
      <c r="J90" s="37"/>
    </row>
    <row r="91" spans="1:10" s="12" customFormat="1" ht="11.25" x14ac:dyDescent="0.2">
      <c r="A91" s="130">
        <v>4</v>
      </c>
      <c r="B91" s="112" t="s">
        <v>246</v>
      </c>
      <c r="C91" s="88">
        <v>21322</v>
      </c>
      <c r="D91" s="126">
        <v>40.930878990722306</v>
      </c>
      <c r="E91" s="121"/>
      <c r="F91" s="37"/>
      <c r="G91" s="121"/>
      <c r="H91" s="37"/>
      <c r="I91" s="121"/>
      <c r="J91" s="37"/>
    </row>
    <row r="92" spans="1:10" s="12" customFormat="1" ht="12" thickBot="1" x14ac:dyDescent="0.25">
      <c r="A92" s="133">
        <v>13</v>
      </c>
      <c r="B92" s="134" t="s">
        <v>55</v>
      </c>
      <c r="C92" s="135">
        <v>19534</v>
      </c>
      <c r="D92" s="136">
        <v>37.761672694796218</v>
      </c>
      <c r="E92" s="121"/>
      <c r="F92" s="37"/>
      <c r="G92" s="121"/>
      <c r="H92" s="37"/>
      <c r="I92" s="121"/>
      <c r="J92" s="37"/>
    </row>
    <row r="93" spans="1:10" s="12" customFormat="1" ht="11.25" x14ac:dyDescent="0.2">
      <c r="C93" s="120"/>
      <c r="D93" s="37"/>
      <c r="E93" s="121"/>
      <c r="F93" s="37"/>
      <c r="G93" s="121"/>
      <c r="H93" s="37"/>
      <c r="I93" s="121"/>
      <c r="J93" s="37"/>
    </row>
    <row r="94" spans="1:10" s="12" customFormat="1" ht="11.25" x14ac:dyDescent="0.2">
      <c r="C94" s="120"/>
      <c r="D94" s="37"/>
      <c r="E94" s="121"/>
      <c r="F94" s="37"/>
      <c r="G94" s="121"/>
      <c r="H94" s="37"/>
      <c r="I94" s="121"/>
      <c r="J94" s="37"/>
    </row>
    <row r="95" spans="1:10" s="12" customFormat="1" ht="11.25" x14ac:dyDescent="0.2">
      <c r="C95" s="120"/>
      <c r="D95" s="37"/>
      <c r="E95" s="121"/>
      <c r="F95" s="37"/>
      <c r="G95" s="121"/>
      <c r="H95" s="37"/>
      <c r="I95" s="121"/>
      <c r="J95" s="37"/>
    </row>
    <row r="96" spans="1:10" s="12" customFormat="1" ht="11.25" x14ac:dyDescent="0.2">
      <c r="C96" s="120"/>
      <c r="D96" s="37"/>
      <c r="E96" s="121"/>
      <c r="F96" s="37"/>
      <c r="G96" s="121"/>
      <c r="H96" s="37"/>
      <c r="I96" s="121"/>
      <c r="J96" s="37"/>
    </row>
    <row r="97" spans="3:10" s="12" customFormat="1" ht="11.25" x14ac:dyDescent="0.2">
      <c r="C97" s="120"/>
      <c r="D97" s="37"/>
      <c r="E97" s="121"/>
      <c r="F97" s="37"/>
      <c r="G97" s="121"/>
      <c r="H97" s="37"/>
      <c r="I97" s="121"/>
      <c r="J97" s="37"/>
    </row>
    <row r="98" spans="3:10" s="12" customFormat="1" ht="11.25" x14ac:dyDescent="0.2">
      <c r="C98" s="120"/>
      <c r="D98" s="37"/>
      <c r="E98" s="121"/>
      <c r="F98" s="37"/>
      <c r="G98" s="121"/>
      <c r="H98" s="37"/>
      <c r="I98" s="121"/>
      <c r="J98" s="37"/>
    </row>
    <row r="99" spans="3:10" s="12" customFormat="1" ht="11.25" x14ac:dyDescent="0.2">
      <c r="C99" s="120"/>
      <c r="D99" s="37"/>
      <c r="E99" s="121"/>
      <c r="F99" s="37"/>
      <c r="G99" s="121"/>
      <c r="H99" s="37"/>
      <c r="I99" s="121"/>
      <c r="J99" s="37"/>
    </row>
    <row r="100" spans="3:10" s="12" customFormat="1" ht="11.25" x14ac:dyDescent="0.2">
      <c r="C100" s="120"/>
      <c r="D100" s="37"/>
      <c r="E100" s="121"/>
      <c r="F100" s="37"/>
      <c r="G100" s="121"/>
      <c r="H100" s="37"/>
      <c r="I100" s="121"/>
      <c r="J100" s="37"/>
    </row>
    <row r="101" spans="3:10" s="12" customFormat="1" ht="11.25" x14ac:dyDescent="0.2">
      <c r="C101" s="120"/>
      <c r="D101" s="37"/>
      <c r="E101" s="121"/>
      <c r="F101" s="37"/>
      <c r="G101" s="121"/>
      <c r="H101" s="37"/>
      <c r="I101" s="121"/>
      <c r="J101" s="37"/>
    </row>
    <row r="102" spans="3:10" s="12" customFormat="1" ht="11.25" x14ac:dyDescent="0.2">
      <c r="C102" s="120"/>
      <c r="D102" s="37"/>
      <c r="E102" s="121"/>
      <c r="F102" s="37"/>
      <c r="G102" s="121"/>
      <c r="H102" s="37"/>
      <c r="I102" s="121"/>
      <c r="J102" s="37"/>
    </row>
    <row r="103" spans="3:10" s="12" customFormat="1" ht="11.25" x14ac:dyDescent="0.2">
      <c r="C103" s="120"/>
      <c r="D103" s="37"/>
      <c r="E103" s="121"/>
      <c r="F103" s="37"/>
      <c r="G103" s="121"/>
      <c r="H103" s="37"/>
      <c r="I103" s="121"/>
      <c r="J103" s="37"/>
    </row>
    <row r="104" spans="3:10" s="12" customFormat="1" ht="11.25" x14ac:dyDescent="0.2">
      <c r="C104" s="120"/>
      <c r="D104" s="37"/>
      <c r="E104" s="121"/>
      <c r="F104" s="37"/>
      <c r="G104" s="121"/>
      <c r="H104" s="37"/>
      <c r="I104" s="121"/>
      <c r="J104" s="37"/>
    </row>
    <row r="105" spans="3:10" s="12" customFormat="1" ht="11.25" x14ac:dyDescent="0.2">
      <c r="C105" s="120"/>
      <c r="D105" s="37"/>
      <c r="E105" s="121"/>
      <c r="F105" s="37"/>
      <c r="G105" s="121"/>
      <c r="H105" s="37"/>
      <c r="I105" s="121"/>
      <c r="J105" s="37"/>
    </row>
    <row r="106" spans="3:10" s="12" customFormat="1" ht="11.25" x14ac:dyDescent="0.2">
      <c r="C106" s="120"/>
      <c r="D106" s="37"/>
      <c r="E106" s="121"/>
      <c r="F106" s="37"/>
      <c r="G106" s="121"/>
      <c r="H106" s="37"/>
      <c r="I106" s="121"/>
      <c r="J106" s="37"/>
    </row>
    <row r="107" spans="3:10" s="12" customFormat="1" ht="11.25" x14ac:dyDescent="0.2">
      <c r="C107" s="120"/>
      <c r="D107" s="37"/>
      <c r="E107" s="121"/>
      <c r="F107" s="37"/>
      <c r="G107" s="121"/>
      <c r="H107" s="37"/>
      <c r="I107" s="121"/>
      <c r="J107" s="37"/>
    </row>
    <row r="108" spans="3:10" s="12" customFormat="1" ht="11.25" x14ac:dyDescent="0.2">
      <c r="C108" s="120"/>
      <c r="D108" s="37"/>
      <c r="E108" s="121"/>
      <c r="F108" s="37"/>
      <c r="G108" s="121"/>
      <c r="H108" s="37"/>
      <c r="I108" s="121"/>
      <c r="J108" s="37"/>
    </row>
    <row r="109" spans="3:10" s="12" customFormat="1" ht="11.25" x14ac:dyDescent="0.2">
      <c r="C109" s="120"/>
      <c r="D109" s="37"/>
      <c r="E109" s="121"/>
      <c r="F109" s="37"/>
      <c r="G109" s="121"/>
      <c r="H109" s="37"/>
      <c r="I109" s="121"/>
      <c r="J109" s="37"/>
    </row>
    <row r="110" spans="3:10" s="12" customFormat="1" ht="11.25" x14ac:dyDescent="0.2">
      <c r="C110" s="120"/>
      <c r="D110" s="37"/>
      <c r="E110" s="121"/>
      <c r="F110" s="37"/>
      <c r="G110" s="121"/>
      <c r="H110" s="37"/>
      <c r="I110" s="121"/>
      <c r="J110" s="37"/>
    </row>
    <row r="111" spans="3:10" s="12" customFormat="1" ht="11.25" x14ac:dyDescent="0.2">
      <c r="C111" s="120"/>
      <c r="D111" s="37"/>
      <c r="E111" s="121"/>
      <c r="F111" s="37"/>
      <c r="G111" s="121"/>
      <c r="H111" s="37"/>
      <c r="I111" s="121"/>
      <c r="J111" s="37"/>
    </row>
    <row r="112" spans="3:10" s="12" customFormat="1" ht="11.25" x14ac:dyDescent="0.2">
      <c r="C112" s="120"/>
      <c r="D112" s="37"/>
      <c r="E112" s="121"/>
      <c r="F112" s="37"/>
      <c r="G112" s="121"/>
      <c r="H112" s="37"/>
      <c r="I112" s="121"/>
      <c r="J112" s="37"/>
    </row>
    <row r="113" spans="3:10" s="12" customFormat="1" ht="11.25" x14ac:dyDescent="0.2">
      <c r="C113" s="120"/>
      <c r="D113" s="37"/>
      <c r="E113" s="121"/>
      <c r="F113" s="37"/>
      <c r="G113" s="121"/>
      <c r="H113" s="37"/>
      <c r="I113" s="121"/>
      <c r="J113" s="37"/>
    </row>
    <row r="114" spans="3:10" s="12" customFormat="1" ht="11.25" x14ac:dyDescent="0.2">
      <c r="C114" s="120"/>
      <c r="D114" s="37"/>
      <c r="E114" s="121"/>
      <c r="F114" s="37"/>
      <c r="G114" s="121"/>
      <c r="H114" s="37"/>
      <c r="I114" s="121"/>
      <c r="J114" s="37"/>
    </row>
    <row r="115" spans="3:10" s="12" customFormat="1" ht="11.25" x14ac:dyDescent="0.2">
      <c r="C115" s="120"/>
      <c r="D115" s="37"/>
      <c r="E115" s="121"/>
      <c r="F115" s="37"/>
      <c r="G115" s="121"/>
      <c r="H115" s="37"/>
      <c r="I115" s="121"/>
      <c r="J115" s="37"/>
    </row>
    <row r="116" spans="3:10" s="12" customFormat="1" ht="11.25" x14ac:dyDescent="0.2">
      <c r="C116" s="120"/>
      <c r="D116" s="37"/>
      <c r="E116" s="121"/>
      <c r="F116" s="37"/>
      <c r="G116" s="121"/>
      <c r="H116" s="37"/>
      <c r="I116" s="121"/>
      <c r="J116" s="37"/>
    </row>
    <row r="117" spans="3:10" s="12" customFormat="1" ht="11.25" x14ac:dyDescent="0.2">
      <c r="C117" s="120"/>
      <c r="D117" s="37"/>
      <c r="E117" s="121"/>
      <c r="F117" s="37"/>
      <c r="G117" s="121"/>
      <c r="H117" s="37"/>
      <c r="I117" s="121"/>
      <c r="J117" s="37"/>
    </row>
    <row r="118" spans="3:10" s="12" customFormat="1" ht="11.25" x14ac:dyDescent="0.2">
      <c r="C118" s="120"/>
      <c r="D118" s="37"/>
      <c r="E118" s="121"/>
      <c r="F118" s="37"/>
      <c r="G118" s="121"/>
      <c r="H118" s="37"/>
      <c r="I118" s="121"/>
      <c r="J118" s="37"/>
    </row>
    <row r="119" spans="3:10" s="12" customFormat="1" ht="11.25" x14ac:dyDescent="0.2">
      <c r="C119" s="120"/>
      <c r="D119" s="37"/>
      <c r="E119" s="121"/>
      <c r="F119" s="37"/>
      <c r="G119" s="121"/>
      <c r="H119" s="37"/>
      <c r="I119" s="121"/>
      <c r="J119" s="37"/>
    </row>
    <row r="120" spans="3:10" s="12" customFormat="1" ht="11.25" x14ac:dyDescent="0.2">
      <c r="C120" s="120"/>
      <c r="D120" s="37"/>
      <c r="E120" s="121"/>
      <c r="F120" s="37"/>
      <c r="G120" s="121"/>
      <c r="H120" s="37"/>
      <c r="I120" s="121"/>
      <c r="J120" s="37"/>
    </row>
    <row r="121" spans="3:10" s="12" customFormat="1" ht="11.25" x14ac:dyDescent="0.2">
      <c r="C121" s="120"/>
      <c r="D121" s="37"/>
      <c r="E121" s="121"/>
      <c r="F121" s="37"/>
      <c r="G121" s="121"/>
      <c r="H121" s="37"/>
      <c r="I121" s="121"/>
      <c r="J121" s="37"/>
    </row>
    <row r="122" spans="3:10" s="12" customFormat="1" ht="11.25" x14ac:dyDescent="0.2">
      <c r="C122" s="120"/>
      <c r="D122" s="37"/>
      <c r="E122" s="121"/>
      <c r="F122" s="37"/>
      <c r="G122" s="121"/>
      <c r="H122" s="37"/>
      <c r="I122" s="121"/>
      <c r="J122" s="37"/>
    </row>
    <row r="123" spans="3:10" s="12" customFormat="1" ht="11.25" x14ac:dyDescent="0.2">
      <c r="C123" s="120"/>
      <c r="D123" s="37"/>
      <c r="E123" s="121"/>
      <c r="F123" s="37"/>
      <c r="G123" s="121"/>
      <c r="H123" s="37"/>
      <c r="I123" s="121"/>
      <c r="J123" s="37"/>
    </row>
    <row r="124" spans="3:10" s="12" customFormat="1" ht="11.25" x14ac:dyDescent="0.2">
      <c r="C124" s="120"/>
      <c r="D124" s="37"/>
      <c r="E124" s="121"/>
      <c r="F124" s="37"/>
      <c r="G124" s="121"/>
      <c r="H124" s="37"/>
      <c r="I124" s="121"/>
      <c r="J124" s="37"/>
    </row>
    <row r="125" spans="3:10" s="12" customFormat="1" ht="11.25" x14ac:dyDescent="0.2">
      <c r="C125" s="120"/>
      <c r="D125" s="37"/>
      <c r="E125" s="121"/>
      <c r="F125" s="37"/>
      <c r="G125" s="121"/>
      <c r="H125" s="37"/>
      <c r="I125" s="121"/>
      <c r="J125" s="37"/>
    </row>
    <row r="126" spans="3:10" s="12" customFormat="1" ht="11.25" x14ac:dyDescent="0.2">
      <c r="C126" s="120"/>
      <c r="D126" s="37"/>
      <c r="E126" s="121"/>
      <c r="F126" s="37"/>
      <c r="G126" s="121"/>
      <c r="H126" s="37"/>
      <c r="I126" s="121"/>
      <c r="J126" s="37"/>
    </row>
    <row r="127" spans="3:10" s="12" customFormat="1" ht="11.25" x14ac:dyDescent="0.2">
      <c r="C127" s="120"/>
      <c r="D127" s="37"/>
      <c r="E127" s="121"/>
      <c r="F127" s="37"/>
      <c r="G127" s="121"/>
      <c r="H127" s="37"/>
      <c r="I127" s="121"/>
      <c r="J127" s="37"/>
    </row>
    <row r="128" spans="3:10" s="12" customFormat="1" ht="11.25" x14ac:dyDescent="0.2">
      <c r="C128" s="120"/>
      <c r="D128" s="37"/>
      <c r="E128" s="121"/>
      <c r="F128" s="37"/>
      <c r="G128" s="121"/>
      <c r="H128" s="37"/>
      <c r="I128" s="121"/>
      <c r="J128" s="37"/>
    </row>
    <row r="129" spans="3:10" s="12" customFormat="1" ht="11.25" x14ac:dyDescent="0.2">
      <c r="C129" s="120"/>
      <c r="D129" s="37"/>
      <c r="E129" s="121"/>
      <c r="F129" s="37"/>
      <c r="G129" s="121"/>
      <c r="H129" s="37"/>
      <c r="I129" s="121"/>
      <c r="J129" s="37"/>
    </row>
    <row r="130" spans="3:10" s="12" customFormat="1" ht="11.25" x14ac:dyDescent="0.2">
      <c r="C130" s="120"/>
      <c r="D130" s="37"/>
      <c r="E130" s="121"/>
      <c r="F130" s="37"/>
      <c r="G130" s="121"/>
      <c r="H130" s="37"/>
      <c r="I130" s="121"/>
      <c r="J130" s="37"/>
    </row>
    <row r="131" spans="3:10" s="12" customFormat="1" ht="11.25" x14ac:dyDescent="0.2">
      <c r="C131" s="120"/>
      <c r="D131" s="37"/>
      <c r="E131" s="121"/>
      <c r="F131" s="37"/>
      <c r="G131" s="121"/>
      <c r="H131" s="37"/>
      <c r="I131" s="121"/>
      <c r="J131" s="37"/>
    </row>
    <row r="132" spans="3:10" s="12" customFormat="1" ht="11.25" x14ac:dyDescent="0.2">
      <c r="C132" s="120"/>
      <c r="D132" s="37"/>
      <c r="E132" s="121"/>
      <c r="F132" s="37"/>
      <c r="G132" s="121"/>
      <c r="H132" s="37"/>
      <c r="I132" s="121"/>
      <c r="J132" s="37"/>
    </row>
    <row r="133" spans="3:10" s="12" customFormat="1" ht="11.25" x14ac:dyDescent="0.2">
      <c r="C133" s="120"/>
      <c r="D133" s="37"/>
      <c r="E133" s="121"/>
      <c r="F133" s="37"/>
      <c r="G133" s="121"/>
      <c r="H133" s="37"/>
      <c r="I133" s="121"/>
      <c r="J133" s="37"/>
    </row>
    <row r="134" spans="3:10" s="12" customFormat="1" ht="11.25" x14ac:dyDescent="0.2">
      <c r="C134" s="120"/>
      <c r="D134" s="37"/>
      <c r="E134" s="121"/>
      <c r="F134" s="37"/>
      <c r="G134" s="121"/>
      <c r="H134" s="37"/>
      <c r="I134" s="121"/>
      <c r="J134" s="37"/>
    </row>
    <row r="135" spans="3:10" s="12" customFormat="1" ht="11.25" x14ac:dyDescent="0.2">
      <c r="C135" s="120"/>
      <c r="D135" s="37"/>
      <c r="E135" s="121"/>
      <c r="F135" s="37"/>
      <c r="G135" s="121"/>
      <c r="H135" s="37"/>
      <c r="I135" s="121"/>
      <c r="J135" s="37"/>
    </row>
    <row r="136" spans="3:10" s="12" customFormat="1" ht="11.25" x14ac:dyDescent="0.2">
      <c r="C136" s="120"/>
      <c r="D136" s="37"/>
      <c r="E136" s="121"/>
      <c r="F136" s="37"/>
      <c r="G136" s="121"/>
      <c r="H136" s="37"/>
      <c r="I136" s="121"/>
      <c r="J136" s="37"/>
    </row>
    <row r="137" spans="3:10" s="12" customFormat="1" ht="11.25" x14ac:dyDescent="0.2">
      <c r="C137" s="120"/>
      <c r="D137" s="37"/>
      <c r="E137" s="121"/>
      <c r="F137" s="37"/>
      <c r="G137" s="121"/>
      <c r="H137" s="37"/>
      <c r="I137" s="121"/>
      <c r="J137" s="37"/>
    </row>
    <row r="138" spans="3:10" s="12" customFormat="1" ht="11.25" x14ac:dyDescent="0.2">
      <c r="C138" s="120"/>
      <c r="D138" s="37"/>
      <c r="E138" s="121"/>
      <c r="F138" s="37"/>
      <c r="G138" s="121"/>
      <c r="H138" s="37"/>
      <c r="I138" s="121"/>
      <c r="J138" s="37"/>
    </row>
    <row r="139" spans="3:10" s="12" customFormat="1" ht="11.25" x14ac:dyDescent="0.2">
      <c r="C139" s="120"/>
      <c r="D139" s="37"/>
      <c r="E139" s="121"/>
      <c r="F139" s="37"/>
      <c r="G139" s="121"/>
      <c r="H139" s="37"/>
      <c r="I139" s="121"/>
      <c r="J139" s="37"/>
    </row>
    <row r="140" spans="3:10" s="12" customFormat="1" ht="11.25" x14ac:dyDescent="0.2">
      <c r="C140" s="120"/>
      <c r="D140" s="37"/>
      <c r="E140" s="121"/>
      <c r="F140" s="37"/>
      <c r="G140" s="121"/>
      <c r="H140" s="37"/>
      <c r="I140" s="121"/>
      <c r="J140" s="37"/>
    </row>
    <row r="141" spans="3:10" s="12" customFormat="1" ht="11.25" x14ac:dyDescent="0.2">
      <c r="C141" s="120"/>
      <c r="D141" s="37"/>
      <c r="E141" s="121"/>
      <c r="F141" s="37"/>
      <c r="G141" s="121"/>
      <c r="H141" s="37"/>
      <c r="I141" s="121"/>
      <c r="J141" s="37"/>
    </row>
    <row r="142" spans="3:10" s="12" customFormat="1" ht="11.25" x14ac:dyDescent="0.2">
      <c r="C142" s="120"/>
      <c r="D142" s="37"/>
      <c r="E142" s="121"/>
      <c r="F142" s="37"/>
      <c r="G142" s="121"/>
      <c r="H142" s="37"/>
      <c r="I142" s="121"/>
      <c r="J142" s="37"/>
    </row>
    <row r="143" spans="3:10" s="12" customFormat="1" ht="11.25" x14ac:dyDescent="0.2">
      <c r="C143" s="120"/>
      <c r="D143" s="37"/>
      <c r="E143" s="121"/>
      <c r="F143" s="37"/>
      <c r="G143" s="121"/>
      <c r="H143" s="37"/>
      <c r="I143" s="121"/>
      <c r="J143" s="37"/>
    </row>
    <row r="144" spans="3:10" s="12" customFormat="1" ht="11.25" x14ac:dyDescent="0.2">
      <c r="C144" s="120"/>
      <c r="D144" s="37"/>
      <c r="E144" s="121"/>
      <c r="F144" s="37"/>
      <c r="G144" s="121"/>
      <c r="H144" s="37"/>
      <c r="I144" s="121"/>
      <c r="J144" s="37"/>
    </row>
    <row r="145" spans="3:10" s="12" customFormat="1" ht="11.25" x14ac:dyDescent="0.2">
      <c r="C145" s="120"/>
      <c r="D145" s="37"/>
      <c r="E145" s="121"/>
      <c r="F145" s="37"/>
      <c r="G145" s="121"/>
      <c r="H145" s="37"/>
      <c r="I145" s="121"/>
      <c r="J145" s="37"/>
    </row>
    <row r="146" spans="3:10" s="12" customFormat="1" ht="11.25" x14ac:dyDescent="0.2">
      <c r="C146" s="120"/>
      <c r="D146" s="37"/>
      <c r="E146" s="121"/>
      <c r="F146" s="37"/>
      <c r="G146" s="121"/>
      <c r="H146" s="37"/>
      <c r="I146" s="121"/>
      <c r="J146" s="37"/>
    </row>
    <row r="147" spans="3:10" s="12" customFormat="1" ht="11.25" x14ac:dyDescent="0.2">
      <c r="C147" s="120"/>
      <c r="D147" s="37"/>
      <c r="E147" s="121"/>
      <c r="F147" s="37"/>
      <c r="G147" s="121"/>
      <c r="H147" s="37"/>
      <c r="I147" s="121"/>
      <c r="J147" s="37"/>
    </row>
    <row r="148" spans="3:10" s="12" customFormat="1" ht="11.25" x14ac:dyDescent="0.2">
      <c r="C148" s="120"/>
      <c r="D148" s="37"/>
      <c r="E148" s="121"/>
      <c r="F148" s="37"/>
      <c r="G148" s="121"/>
      <c r="H148" s="37"/>
      <c r="I148" s="121"/>
      <c r="J148" s="37"/>
    </row>
    <row r="149" spans="3:10" s="12" customFormat="1" ht="11.25" x14ac:dyDescent="0.2">
      <c r="C149" s="120"/>
      <c r="D149" s="37"/>
      <c r="E149" s="121"/>
      <c r="F149" s="37"/>
      <c r="G149" s="121"/>
      <c r="H149" s="37"/>
      <c r="I149" s="121"/>
      <c r="J149" s="37"/>
    </row>
    <row r="150" spans="3:10" s="12" customFormat="1" ht="11.25" x14ac:dyDescent="0.2">
      <c r="C150" s="120"/>
      <c r="D150" s="37"/>
      <c r="E150" s="121"/>
      <c r="F150" s="37"/>
      <c r="G150" s="121"/>
      <c r="H150" s="37"/>
      <c r="I150" s="121"/>
      <c r="J150" s="37"/>
    </row>
    <row r="151" spans="3:10" s="12" customFormat="1" ht="11.25" x14ac:dyDescent="0.2">
      <c r="C151" s="120"/>
      <c r="D151" s="37"/>
      <c r="E151" s="121"/>
      <c r="F151" s="37"/>
      <c r="G151" s="121"/>
      <c r="H151" s="37"/>
      <c r="I151" s="121"/>
      <c r="J151" s="37"/>
    </row>
    <row r="152" spans="3:10" s="12" customFormat="1" ht="11.25" x14ac:dyDescent="0.2">
      <c r="C152" s="120"/>
      <c r="D152" s="37"/>
      <c r="E152" s="121"/>
      <c r="F152" s="37"/>
      <c r="G152" s="121"/>
      <c r="H152" s="37"/>
      <c r="I152" s="121"/>
      <c r="J152" s="37"/>
    </row>
    <row r="153" spans="3:10" s="12" customFormat="1" ht="11.25" x14ac:dyDescent="0.2">
      <c r="C153" s="120"/>
      <c r="D153" s="37"/>
      <c r="E153" s="121"/>
      <c r="F153" s="37"/>
      <c r="G153" s="121"/>
      <c r="H153" s="37"/>
      <c r="I153" s="121"/>
      <c r="J153" s="37"/>
    </row>
    <row r="154" spans="3:10" s="12" customFormat="1" ht="11.25" x14ac:dyDescent="0.2">
      <c r="C154" s="120"/>
      <c r="D154" s="37"/>
      <c r="E154" s="121"/>
      <c r="F154" s="37"/>
      <c r="G154" s="121"/>
      <c r="H154" s="37"/>
      <c r="I154" s="121"/>
      <c r="J154" s="37"/>
    </row>
    <row r="155" spans="3:10" s="12" customFormat="1" ht="11.25" x14ac:dyDescent="0.2">
      <c r="C155" s="120"/>
      <c r="D155" s="37"/>
      <c r="E155" s="121"/>
      <c r="F155" s="37"/>
      <c r="G155" s="121"/>
      <c r="H155" s="37"/>
      <c r="I155" s="121"/>
      <c r="J155" s="37"/>
    </row>
    <row r="156" spans="3:10" s="12" customFormat="1" ht="11.25" x14ac:dyDescent="0.2">
      <c r="C156" s="120"/>
      <c r="D156" s="37"/>
      <c r="E156" s="121"/>
      <c r="F156" s="37"/>
      <c r="G156" s="121"/>
      <c r="H156" s="37"/>
      <c r="I156" s="121"/>
      <c r="J156" s="37"/>
    </row>
    <row r="157" spans="3:10" s="12" customFormat="1" ht="11.25" x14ac:dyDescent="0.2">
      <c r="C157" s="120"/>
      <c r="D157" s="37"/>
      <c r="E157" s="121"/>
      <c r="F157" s="37"/>
      <c r="G157" s="121"/>
      <c r="H157" s="37"/>
      <c r="I157" s="121"/>
      <c r="J157" s="37"/>
    </row>
    <row r="158" spans="3:10" s="12" customFormat="1" ht="11.25" x14ac:dyDescent="0.2">
      <c r="C158" s="120"/>
      <c r="D158" s="37"/>
      <c r="E158" s="121"/>
      <c r="F158" s="37"/>
      <c r="G158" s="121"/>
      <c r="H158" s="37"/>
      <c r="I158" s="121"/>
      <c r="J158" s="37"/>
    </row>
    <row r="159" spans="3:10" s="12" customFormat="1" ht="11.25" x14ac:dyDescent="0.2">
      <c r="C159" s="120"/>
      <c r="D159" s="37"/>
      <c r="E159" s="121"/>
      <c r="F159" s="37"/>
      <c r="G159" s="121"/>
      <c r="H159" s="37"/>
      <c r="I159" s="121"/>
      <c r="J159" s="37"/>
    </row>
    <row r="160" spans="3:10" s="12" customFormat="1" ht="11.25" x14ac:dyDescent="0.2">
      <c r="C160" s="120"/>
      <c r="D160" s="37"/>
      <c r="E160" s="121"/>
      <c r="F160" s="37"/>
      <c r="G160" s="121"/>
      <c r="H160" s="37"/>
      <c r="I160" s="121"/>
      <c r="J160" s="37"/>
    </row>
    <row r="161" spans="3:10" s="12" customFormat="1" ht="11.25" x14ac:dyDescent="0.2">
      <c r="C161" s="120"/>
      <c r="D161" s="37"/>
      <c r="E161" s="121"/>
      <c r="F161" s="37"/>
      <c r="G161" s="121"/>
      <c r="H161" s="37"/>
      <c r="I161" s="121"/>
      <c r="J161" s="37"/>
    </row>
    <row r="162" spans="3:10" s="12" customFormat="1" ht="11.25" x14ac:dyDescent="0.2">
      <c r="C162" s="120"/>
      <c r="D162" s="37"/>
      <c r="E162" s="121"/>
      <c r="F162" s="37"/>
      <c r="G162" s="121"/>
      <c r="H162" s="37"/>
      <c r="I162" s="121"/>
      <c r="J162" s="37"/>
    </row>
    <row r="163" spans="3:10" s="12" customFormat="1" ht="11.25" x14ac:dyDescent="0.2">
      <c r="C163" s="120"/>
      <c r="D163" s="37"/>
      <c r="E163" s="121"/>
      <c r="F163" s="37"/>
      <c r="G163" s="121"/>
      <c r="H163" s="37"/>
      <c r="I163" s="121"/>
      <c r="J163" s="37"/>
    </row>
    <row r="164" spans="3:10" s="12" customFormat="1" ht="11.25" x14ac:dyDescent="0.2">
      <c r="C164" s="120"/>
      <c r="D164" s="37"/>
      <c r="E164" s="121"/>
      <c r="F164" s="37"/>
      <c r="G164" s="121"/>
      <c r="H164" s="37"/>
      <c r="I164" s="121"/>
      <c r="J164" s="37"/>
    </row>
    <row r="165" spans="3:10" s="12" customFormat="1" ht="11.25" x14ac:dyDescent="0.2">
      <c r="C165" s="120"/>
      <c r="D165" s="37"/>
      <c r="E165" s="121"/>
      <c r="F165" s="37"/>
      <c r="G165" s="121"/>
      <c r="H165" s="37"/>
      <c r="I165" s="121"/>
      <c r="J165" s="37"/>
    </row>
    <row r="166" spans="3:10" s="12" customFormat="1" ht="11.25" x14ac:dyDescent="0.2">
      <c r="C166" s="120"/>
      <c r="D166" s="37"/>
      <c r="E166" s="121"/>
      <c r="F166" s="37"/>
      <c r="G166" s="121"/>
      <c r="H166" s="37"/>
      <c r="I166" s="121"/>
      <c r="J166" s="37"/>
    </row>
    <row r="167" spans="3:10" s="12" customFormat="1" ht="11.25" x14ac:dyDescent="0.2">
      <c r="C167" s="120"/>
      <c r="D167" s="37"/>
      <c r="E167" s="121"/>
      <c r="F167" s="37"/>
      <c r="G167" s="121"/>
      <c r="H167" s="37"/>
      <c r="I167" s="121"/>
      <c r="J167" s="37"/>
    </row>
    <row r="168" spans="3:10" s="12" customFormat="1" ht="11.25" x14ac:dyDescent="0.2">
      <c r="C168" s="120"/>
      <c r="D168" s="37"/>
      <c r="E168" s="121"/>
      <c r="F168" s="37"/>
      <c r="G168" s="121"/>
      <c r="H168" s="37"/>
      <c r="I168" s="121"/>
      <c r="J168" s="37"/>
    </row>
    <row r="169" spans="3:10" s="12" customFormat="1" ht="11.25" x14ac:dyDescent="0.2">
      <c r="C169" s="120"/>
      <c r="D169" s="37"/>
      <c r="E169" s="121"/>
      <c r="F169" s="37"/>
      <c r="G169" s="121"/>
      <c r="H169" s="37"/>
      <c r="I169" s="121"/>
      <c r="J169" s="37"/>
    </row>
    <row r="170" spans="3:10" s="12" customFormat="1" ht="11.25" x14ac:dyDescent="0.2">
      <c r="C170" s="120"/>
      <c r="D170" s="37"/>
      <c r="E170" s="121"/>
      <c r="F170" s="37"/>
      <c r="G170" s="121"/>
      <c r="H170" s="37"/>
      <c r="I170" s="121"/>
      <c r="J170" s="37"/>
    </row>
    <row r="171" spans="3:10" s="12" customFormat="1" ht="11.25" x14ac:dyDescent="0.2">
      <c r="C171" s="120"/>
      <c r="D171" s="37"/>
      <c r="E171" s="121"/>
      <c r="F171" s="37"/>
      <c r="G171" s="121"/>
      <c r="H171" s="37"/>
      <c r="I171" s="121"/>
      <c r="J171" s="37"/>
    </row>
    <row r="172" spans="3:10" s="12" customFormat="1" ht="11.25" x14ac:dyDescent="0.2">
      <c r="C172" s="120"/>
      <c r="D172" s="37"/>
      <c r="E172" s="121"/>
      <c r="F172" s="37"/>
      <c r="G172" s="121"/>
      <c r="H172" s="37"/>
      <c r="I172" s="121"/>
      <c r="J172" s="37"/>
    </row>
    <row r="173" spans="3:10" s="12" customFormat="1" ht="11.25" x14ac:dyDescent="0.2">
      <c r="C173" s="120"/>
      <c r="D173" s="37"/>
      <c r="E173" s="121"/>
      <c r="F173" s="37"/>
      <c r="G173" s="121"/>
      <c r="H173" s="37"/>
      <c r="I173" s="121"/>
      <c r="J173" s="37"/>
    </row>
    <row r="174" spans="3:10" s="12" customFormat="1" ht="11.25" x14ac:dyDescent="0.2">
      <c r="C174" s="120"/>
      <c r="D174" s="37"/>
      <c r="E174" s="121"/>
      <c r="F174" s="37"/>
      <c r="G174" s="121"/>
      <c r="H174" s="37"/>
      <c r="I174" s="121"/>
      <c r="J174" s="37"/>
    </row>
    <row r="175" spans="3:10" s="12" customFormat="1" ht="11.25" x14ac:dyDescent="0.2">
      <c r="C175" s="120"/>
      <c r="D175" s="37"/>
      <c r="E175" s="121"/>
      <c r="F175" s="37"/>
      <c r="G175" s="121"/>
      <c r="H175" s="37"/>
      <c r="I175" s="121"/>
      <c r="J175" s="37"/>
    </row>
    <row r="176" spans="3:10" s="12" customFormat="1" ht="11.25" x14ac:dyDescent="0.2">
      <c r="C176" s="120"/>
      <c r="D176" s="37"/>
      <c r="E176" s="121"/>
      <c r="F176" s="37"/>
      <c r="G176" s="121"/>
      <c r="H176" s="37"/>
      <c r="I176" s="121"/>
      <c r="J176" s="37"/>
    </row>
    <row r="177" spans="3:10" s="12" customFormat="1" ht="11.25" x14ac:dyDescent="0.2">
      <c r="C177" s="120"/>
      <c r="D177" s="37"/>
      <c r="E177" s="121"/>
      <c r="F177" s="37"/>
      <c r="G177" s="121"/>
      <c r="H177" s="37"/>
      <c r="I177" s="121"/>
      <c r="J177" s="37"/>
    </row>
    <row r="178" spans="3:10" s="12" customFormat="1" ht="11.25" x14ac:dyDescent="0.2">
      <c r="C178" s="120"/>
      <c r="D178" s="37"/>
      <c r="E178" s="121"/>
      <c r="F178" s="37"/>
      <c r="G178" s="121"/>
      <c r="H178" s="37"/>
      <c r="I178" s="121"/>
      <c r="J178" s="37"/>
    </row>
    <row r="179" spans="3:10" s="12" customFormat="1" ht="11.25" x14ac:dyDescent="0.2">
      <c r="C179" s="120"/>
      <c r="D179" s="37"/>
      <c r="E179" s="121"/>
      <c r="F179" s="37"/>
      <c r="G179" s="121"/>
      <c r="H179" s="37"/>
      <c r="I179" s="121"/>
      <c r="J179" s="37"/>
    </row>
    <row r="180" spans="3:10" s="12" customFormat="1" ht="11.25" x14ac:dyDescent="0.2">
      <c r="C180" s="120"/>
      <c r="D180" s="37"/>
      <c r="E180" s="121"/>
      <c r="F180" s="37"/>
      <c r="G180" s="121"/>
      <c r="H180" s="37"/>
      <c r="I180" s="121"/>
      <c r="J180" s="37"/>
    </row>
    <row r="181" spans="3:10" s="12" customFormat="1" ht="11.25" x14ac:dyDescent="0.2">
      <c r="C181" s="120"/>
      <c r="D181" s="37"/>
      <c r="E181" s="121"/>
      <c r="F181" s="37"/>
      <c r="G181" s="121"/>
      <c r="H181" s="37"/>
      <c r="I181" s="121"/>
      <c r="J181" s="37"/>
    </row>
    <row r="182" spans="3:10" s="12" customFormat="1" ht="11.25" x14ac:dyDescent="0.2">
      <c r="C182" s="120"/>
      <c r="D182" s="37"/>
      <c r="E182" s="121"/>
      <c r="F182" s="37"/>
      <c r="G182" s="121"/>
      <c r="H182" s="37"/>
      <c r="I182" s="121"/>
      <c r="J182" s="37"/>
    </row>
    <row r="183" spans="3:10" s="12" customFormat="1" ht="11.25" x14ac:dyDescent="0.2">
      <c r="C183" s="120"/>
      <c r="D183" s="37"/>
      <c r="E183" s="121"/>
      <c r="F183" s="37"/>
      <c r="G183" s="121"/>
      <c r="H183" s="37"/>
      <c r="I183" s="121"/>
      <c r="J183" s="37"/>
    </row>
    <row r="184" spans="3:10" s="12" customFormat="1" ht="11.25" x14ac:dyDescent="0.2">
      <c r="C184" s="120"/>
      <c r="D184" s="37"/>
      <c r="E184" s="121"/>
      <c r="F184" s="37"/>
      <c r="G184" s="121"/>
      <c r="H184" s="37"/>
      <c r="I184" s="121"/>
      <c r="J184" s="37"/>
    </row>
    <row r="185" spans="3:10" s="12" customFormat="1" ht="11.25" x14ac:dyDescent="0.2">
      <c r="C185" s="120"/>
      <c r="D185" s="37"/>
      <c r="E185" s="121"/>
      <c r="F185" s="37"/>
      <c r="G185" s="121"/>
      <c r="H185" s="37"/>
      <c r="I185" s="121"/>
      <c r="J185" s="37"/>
    </row>
    <row r="186" spans="3:10" s="12" customFormat="1" ht="11.25" x14ac:dyDescent="0.2">
      <c r="C186" s="120"/>
      <c r="D186" s="37"/>
      <c r="E186" s="121"/>
      <c r="F186" s="37"/>
      <c r="G186" s="121"/>
      <c r="H186" s="37"/>
      <c r="I186" s="121"/>
      <c r="J186" s="37"/>
    </row>
    <row r="187" spans="3:10" s="12" customFormat="1" ht="11.25" x14ac:dyDescent="0.2">
      <c r="C187" s="120"/>
      <c r="D187" s="37"/>
      <c r="E187" s="121"/>
      <c r="F187" s="37"/>
      <c r="G187" s="121"/>
      <c r="H187" s="37"/>
      <c r="I187" s="121"/>
      <c r="J187" s="37"/>
    </row>
    <row r="188" spans="3:10" s="12" customFormat="1" ht="11.25" x14ac:dyDescent="0.2">
      <c r="C188" s="120"/>
      <c r="D188" s="37"/>
      <c r="E188" s="121"/>
      <c r="F188" s="37"/>
      <c r="G188" s="121"/>
      <c r="H188" s="37"/>
      <c r="I188" s="121"/>
      <c r="J188" s="37"/>
    </row>
    <row r="189" spans="3:10" s="12" customFormat="1" ht="11.25" x14ac:dyDescent="0.2">
      <c r="C189" s="120"/>
      <c r="D189" s="37"/>
      <c r="E189" s="121"/>
      <c r="F189" s="37"/>
      <c r="G189" s="121"/>
      <c r="H189" s="37"/>
      <c r="I189" s="121"/>
      <c r="J189" s="37"/>
    </row>
    <row r="190" spans="3:10" s="12" customFormat="1" ht="11.25" x14ac:dyDescent="0.2">
      <c r="C190" s="120"/>
      <c r="D190" s="37"/>
      <c r="E190" s="121"/>
      <c r="F190" s="37"/>
      <c r="G190" s="121"/>
      <c r="H190" s="37"/>
      <c r="I190" s="121"/>
      <c r="J190" s="37"/>
    </row>
    <row r="191" spans="3:10" s="12" customFormat="1" ht="11.25" x14ac:dyDescent="0.2">
      <c r="C191" s="120"/>
      <c r="D191" s="37"/>
      <c r="E191" s="121"/>
      <c r="F191" s="37"/>
      <c r="G191" s="121"/>
      <c r="H191" s="37"/>
      <c r="I191" s="121"/>
      <c r="J191" s="37"/>
    </row>
    <row r="192" spans="3:10" s="12" customFormat="1" ht="11.25" x14ac:dyDescent="0.2">
      <c r="C192" s="120"/>
      <c r="D192" s="37"/>
      <c r="E192" s="121"/>
      <c r="F192" s="37"/>
      <c r="G192" s="121"/>
      <c r="H192" s="37"/>
      <c r="I192" s="121"/>
      <c r="J192" s="37"/>
    </row>
    <row r="193" spans="3:10" s="12" customFormat="1" ht="11.25" x14ac:dyDescent="0.2">
      <c r="C193" s="120"/>
      <c r="D193" s="37"/>
      <c r="E193" s="121"/>
      <c r="F193" s="37"/>
      <c r="G193" s="121"/>
      <c r="H193" s="37"/>
      <c r="I193" s="121"/>
      <c r="J193" s="37"/>
    </row>
    <row r="194" spans="3:10" s="12" customFormat="1" ht="11.25" x14ac:dyDescent="0.2">
      <c r="C194" s="120"/>
      <c r="D194" s="37"/>
      <c r="E194" s="121"/>
      <c r="F194" s="37"/>
      <c r="G194" s="121"/>
      <c r="H194" s="37"/>
      <c r="I194" s="121"/>
      <c r="J194" s="37"/>
    </row>
    <row r="195" spans="3:10" s="12" customFormat="1" ht="11.25" x14ac:dyDescent="0.2">
      <c r="C195" s="120"/>
      <c r="D195" s="37"/>
      <c r="E195" s="121"/>
      <c r="F195" s="37"/>
      <c r="G195" s="121"/>
      <c r="H195" s="37"/>
      <c r="I195" s="121"/>
      <c r="J195" s="37"/>
    </row>
    <row r="196" spans="3:10" s="12" customFormat="1" ht="11.25" x14ac:dyDescent="0.2">
      <c r="C196" s="120"/>
      <c r="D196" s="37"/>
      <c r="E196" s="121"/>
      <c r="F196" s="37"/>
      <c r="G196" s="121"/>
      <c r="H196" s="37"/>
      <c r="I196" s="121"/>
      <c r="J196" s="37"/>
    </row>
    <row r="197" spans="3:10" s="12" customFormat="1" ht="11.25" x14ac:dyDescent="0.2">
      <c r="C197" s="120"/>
      <c r="D197" s="37"/>
      <c r="E197" s="121"/>
      <c r="F197" s="37"/>
      <c r="G197" s="121"/>
      <c r="H197" s="37"/>
      <c r="I197" s="121"/>
      <c r="J197" s="37"/>
    </row>
    <row r="198" spans="3:10" s="12" customFormat="1" ht="11.25" x14ac:dyDescent="0.2">
      <c r="C198" s="120"/>
      <c r="D198" s="37"/>
      <c r="E198" s="121"/>
      <c r="F198" s="37"/>
      <c r="G198" s="121"/>
      <c r="H198" s="37"/>
      <c r="I198" s="121"/>
      <c r="J198" s="37"/>
    </row>
    <row r="199" spans="3:10" s="12" customFormat="1" ht="11.25" x14ac:dyDescent="0.2">
      <c r="C199" s="120"/>
      <c r="D199" s="37"/>
      <c r="E199" s="121"/>
      <c r="F199" s="37"/>
      <c r="G199" s="121"/>
      <c r="H199" s="37"/>
      <c r="I199" s="121"/>
      <c r="J199" s="37"/>
    </row>
    <row r="200" spans="3:10" s="12" customFormat="1" ht="11.25" x14ac:dyDescent="0.2">
      <c r="C200" s="120"/>
      <c r="D200" s="37"/>
      <c r="E200" s="121"/>
      <c r="F200" s="37"/>
      <c r="G200" s="121"/>
      <c r="H200" s="37"/>
      <c r="I200" s="121"/>
      <c r="J200" s="37"/>
    </row>
    <row r="201" spans="3:10" s="12" customFormat="1" ht="11.25" x14ac:dyDescent="0.2">
      <c r="C201" s="120"/>
      <c r="D201" s="37"/>
      <c r="E201" s="121"/>
      <c r="F201" s="37"/>
      <c r="G201" s="121"/>
      <c r="H201" s="37"/>
      <c r="I201" s="121"/>
      <c r="J201" s="37"/>
    </row>
    <row r="202" spans="3:10" s="12" customFormat="1" ht="11.25" x14ac:dyDescent="0.2">
      <c r="C202" s="120"/>
      <c r="D202" s="37"/>
      <c r="E202" s="121"/>
      <c r="F202" s="37"/>
      <c r="G202" s="121"/>
      <c r="H202" s="37"/>
      <c r="I202" s="121"/>
      <c r="J202" s="37"/>
    </row>
    <row r="203" spans="3:10" s="12" customFormat="1" ht="11.25" x14ac:dyDescent="0.2">
      <c r="C203" s="120"/>
      <c r="D203" s="37"/>
      <c r="E203" s="121"/>
      <c r="F203" s="37"/>
      <c r="G203" s="121"/>
      <c r="H203" s="37"/>
      <c r="I203" s="121"/>
      <c r="J203" s="37"/>
    </row>
    <row r="204" spans="3:10" s="12" customFormat="1" ht="11.25" x14ac:dyDescent="0.2">
      <c r="C204" s="120"/>
      <c r="D204" s="37"/>
      <c r="E204" s="121"/>
      <c r="F204" s="37"/>
      <c r="G204" s="121"/>
      <c r="H204" s="37"/>
      <c r="I204" s="121"/>
      <c r="J204" s="37"/>
    </row>
    <row r="205" spans="3:10" s="12" customFormat="1" ht="11.25" x14ac:dyDescent="0.2">
      <c r="C205" s="120"/>
      <c r="D205" s="37"/>
      <c r="E205" s="121"/>
      <c r="F205" s="37"/>
      <c r="G205" s="121"/>
      <c r="H205" s="37"/>
      <c r="I205" s="121"/>
      <c r="J205" s="37"/>
    </row>
    <row r="206" spans="3:10" s="12" customFormat="1" ht="11.25" x14ac:dyDescent="0.2">
      <c r="C206" s="120"/>
      <c r="D206" s="37"/>
      <c r="E206" s="121"/>
      <c r="F206" s="37"/>
      <c r="G206" s="121"/>
      <c r="H206" s="37"/>
      <c r="I206" s="121"/>
      <c r="J206" s="37"/>
    </row>
  </sheetData>
  <mergeCells count="44">
    <mergeCell ref="B1:K1"/>
    <mergeCell ref="O6:S6"/>
    <mergeCell ref="O31:S31"/>
    <mergeCell ref="A3:K3"/>
    <mergeCell ref="A72:D72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54:A56"/>
    <mergeCell ref="B54:B56"/>
    <mergeCell ref="A57:A59"/>
    <mergeCell ref="B57:B59"/>
    <mergeCell ref="A60:A62"/>
    <mergeCell ref="B60:B62"/>
    <mergeCell ref="B63:B6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0"/>
  <sheetViews>
    <sheetView topLeftCell="E1" workbookViewId="0">
      <selection activeCell="E1" sqref="E1"/>
    </sheetView>
  </sheetViews>
  <sheetFormatPr defaultColWidth="21.7109375" defaultRowHeight="15" x14ac:dyDescent="0.25"/>
  <cols>
    <col min="1" max="4" width="0" style="24" hidden="1" customWidth="1"/>
    <col min="5" max="5" width="80.7109375" style="24" customWidth="1"/>
    <col min="6" max="16384" width="21.7109375" style="24"/>
  </cols>
  <sheetData>
    <row r="1" spans="1:11" s="202" customFormat="1" ht="12.75" customHeight="1" x14ac:dyDescent="0.25">
      <c r="A1" s="198">
        <v>2023</v>
      </c>
      <c r="B1" s="198"/>
      <c r="C1" s="198"/>
      <c r="D1" s="199"/>
      <c r="E1" s="200" t="s">
        <v>92</v>
      </c>
      <c r="F1" s="201" t="s">
        <v>234</v>
      </c>
      <c r="G1" s="201"/>
      <c r="H1" s="201"/>
      <c r="I1" s="201"/>
      <c r="J1" s="201"/>
      <c r="K1" s="201"/>
    </row>
    <row r="2" spans="1:11" ht="12.75" customHeight="1" x14ac:dyDescent="0.25">
      <c r="A2" s="203">
        <v>9</v>
      </c>
      <c r="B2" s="2">
        <v>759857</v>
      </c>
      <c r="C2" s="4">
        <f t="shared" ref="C2:C23" si="0">B2*100/5824666</f>
        <v>13.045503381653129</v>
      </c>
      <c r="D2" s="204"/>
      <c r="E2" s="205" t="s">
        <v>93</v>
      </c>
      <c r="F2" s="206" t="s">
        <v>235</v>
      </c>
      <c r="G2" s="206"/>
      <c r="H2" s="206"/>
      <c r="I2" s="206"/>
      <c r="J2" s="206"/>
      <c r="K2" s="206"/>
    </row>
    <row r="3" spans="1:11" ht="15.75" thickBot="1" x14ac:dyDescent="0.3">
      <c r="A3" s="203">
        <v>13</v>
      </c>
      <c r="B3" s="2">
        <v>565420</v>
      </c>
      <c r="C3" s="4">
        <f t="shared" si="0"/>
        <v>9.7073377254592792</v>
      </c>
      <c r="D3" s="3"/>
      <c r="E3" s="207"/>
      <c r="F3" s="5"/>
      <c r="G3" s="207"/>
      <c r="H3" s="207"/>
      <c r="I3" s="207"/>
      <c r="J3" s="207"/>
      <c r="K3" s="207"/>
    </row>
    <row r="4" spans="1:11" x14ac:dyDescent="0.25">
      <c r="A4" s="203">
        <v>21</v>
      </c>
      <c r="B4" s="2">
        <v>557770</v>
      </c>
      <c r="C4" s="4">
        <f t="shared" si="0"/>
        <v>9.5759997225591995</v>
      </c>
      <c r="D4" s="3"/>
      <c r="E4" s="196" t="s">
        <v>94</v>
      </c>
      <c r="F4" s="197"/>
      <c r="G4" s="208" t="s">
        <v>95</v>
      </c>
      <c r="H4" s="209"/>
      <c r="I4" s="209"/>
      <c r="J4" s="209"/>
      <c r="K4" s="210"/>
    </row>
    <row r="5" spans="1:11" ht="15.75" thickBot="1" x14ac:dyDescent="0.3">
      <c r="A5" s="203">
        <v>4</v>
      </c>
      <c r="B5" s="2">
        <v>516801</v>
      </c>
      <c r="C5" s="4">
        <f t="shared" si="0"/>
        <v>8.872628919838494</v>
      </c>
      <c r="D5" s="3"/>
      <c r="E5" s="238"/>
      <c r="F5" s="239"/>
      <c r="G5" s="240" t="s">
        <v>96</v>
      </c>
      <c r="H5" s="241" t="s">
        <v>97</v>
      </c>
      <c r="I5" s="241" t="s">
        <v>98</v>
      </c>
      <c r="J5" s="242" t="s">
        <v>19</v>
      </c>
      <c r="K5" s="243" t="s">
        <v>230</v>
      </c>
    </row>
    <row r="6" spans="1:11" s="212" customFormat="1" ht="25.5" customHeight="1" thickTop="1" x14ac:dyDescent="0.25">
      <c r="A6" s="211">
        <v>18</v>
      </c>
      <c r="B6" s="143">
        <v>377231</v>
      </c>
      <c r="C6" s="144">
        <f t="shared" si="0"/>
        <v>6.4764400224836924</v>
      </c>
      <c r="D6" s="145"/>
      <c r="E6" s="215" t="s">
        <v>99</v>
      </c>
      <c r="F6" s="244" t="s">
        <v>100</v>
      </c>
      <c r="G6" s="247">
        <v>9306</v>
      </c>
      <c r="H6" s="235">
        <v>88626</v>
      </c>
      <c r="I6" s="235">
        <v>375250</v>
      </c>
      <c r="J6" s="236">
        <v>130023</v>
      </c>
      <c r="K6" s="237">
        <v>603205</v>
      </c>
    </row>
    <row r="7" spans="1:11" s="212" customFormat="1" ht="25.5" customHeight="1" x14ac:dyDescent="0.25">
      <c r="A7" s="213">
        <v>5</v>
      </c>
      <c r="B7" s="146">
        <v>375948</v>
      </c>
      <c r="C7" s="147">
        <f t="shared" si="0"/>
        <v>6.4544130084025415</v>
      </c>
      <c r="D7" s="145"/>
      <c r="E7" s="148" t="s">
        <v>101</v>
      </c>
      <c r="F7" s="245" t="s">
        <v>102</v>
      </c>
      <c r="G7" s="248">
        <v>373</v>
      </c>
      <c r="H7" s="6">
        <v>14302</v>
      </c>
      <c r="I7" s="6">
        <v>245295</v>
      </c>
      <c r="J7" s="7">
        <v>208988</v>
      </c>
      <c r="K7" s="8">
        <v>468958</v>
      </c>
    </row>
    <row r="8" spans="1:11" s="212" customFormat="1" ht="25.5" customHeight="1" x14ac:dyDescent="0.25">
      <c r="A8" s="213">
        <v>14</v>
      </c>
      <c r="B8" s="146">
        <v>365363</v>
      </c>
      <c r="C8" s="147">
        <f t="shared" si="0"/>
        <v>6.2726858501414497</v>
      </c>
      <c r="D8" s="145"/>
      <c r="E8" s="148" t="s">
        <v>103</v>
      </c>
      <c r="F8" s="245" t="s">
        <v>104</v>
      </c>
      <c r="G8" s="248">
        <v>829</v>
      </c>
      <c r="H8" s="6">
        <v>10876</v>
      </c>
      <c r="I8" s="6">
        <v>123040</v>
      </c>
      <c r="J8" s="7">
        <v>91116</v>
      </c>
      <c r="K8" s="8">
        <v>225861</v>
      </c>
    </row>
    <row r="9" spans="1:11" s="212" customFormat="1" ht="25.5" customHeight="1" x14ac:dyDescent="0.25">
      <c r="A9" s="213">
        <v>11</v>
      </c>
      <c r="B9" s="146">
        <v>357203</v>
      </c>
      <c r="C9" s="147">
        <f t="shared" si="0"/>
        <v>6.1325919803813642</v>
      </c>
      <c r="D9" s="145"/>
      <c r="E9" s="148" t="s">
        <v>105</v>
      </c>
      <c r="F9" s="245" t="s">
        <v>106</v>
      </c>
      <c r="G9" s="248">
        <v>1387</v>
      </c>
      <c r="H9" s="6">
        <v>23281</v>
      </c>
      <c r="I9" s="6">
        <v>570973</v>
      </c>
      <c r="J9" s="7">
        <v>548496</v>
      </c>
      <c r="K9" s="8">
        <v>1144137</v>
      </c>
    </row>
    <row r="10" spans="1:11" s="212" customFormat="1" ht="25.5" customHeight="1" x14ac:dyDescent="0.25">
      <c r="A10" s="213">
        <v>10</v>
      </c>
      <c r="B10" s="146">
        <v>316612</v>
      </c>
      <c r="C10" s="147">
        <f t="shared" si="0"/>
        <v>5.4357108201568982</v>
      </c>
      <c r="D10" s="145"/>
      <c r="E10" s="148" t="s">
        <v>107</v>
      </c>
      <c r="F10" s="245" t="s">
        <v>108</v>
      </c>
      <c r="G10" s="248">
        <v>1604</v>
      </c>
      <c r="H10" s="6">
        <v>22739</v>
      </c>
      <c r="I10" s="6">
        <v>377691</v>
      </c>
      <c r="J10" s="7">
        <v>380779</v>
      </c>
      <c r="K10" s="8">
        <v>782813</v>
      </c>
    </row>
    <row r="11" spans="1:11" s="212" customFormat="1" ht="25.5" customHeight="1" x14ac:dyDescent="0.25">
      <c r="A11" s="213">
        <v>7</v>
      </c>
      <c r="B11" s="146">
        <v>289194</v>
      </c>
      <c r="C11" s="147">
        <f t="shared" si="0"/>
        <v>4.9649885504164528</v>
      </c>
      <c r="D11" s="145"/>
      <c r="E11" s="148" t="s">
        <v>109</v>
      </c>
      <c r="F11" s="245" t="s">
        <v>110</v>
      </c>
      <c r="G11" s="248">
        <v>378</v>
      </c>
      <c r="H11" s="6">
        <v>11039</v>
      </c>
      <c r="I11" s="6">
        <v>174751</v>
      </c>
      <c r="J11" s="7">
        <v>116848</v>
      </c>
      <c r="K11" s="8">
        <v>303016</v>
      </c>
    </row>
    <row r="12" spans="1:11" s="212" customFormat="1" ht="25.5" customHeight="1" x14ac:dyDescent="0.25">
      <c r="A12" s="213">
        <v>12</v>
      </c>
      <c r="B12" s="146">
        <v>279454</v>
      </c>
      <c r="C12" s="147">
        <f t="shared" si="0"/>
        <v>4.7977686617567432</v>
      </c>
      <c r="D12" s="145"/>
      <c r="E12" s="148" t="s">
        <v>111</v>
      </c>
      <c r="F12" s="245" t="s">
        <v>112</v>
      </c>
      <c r="G12" s="248">
        <v>6538</v>
      </c>
      <c r="H12" s="6">
        <v>67746</v>
      </c>
      <c r="I12" s="6">
        <v>321762</v>
      </c>
      <c r="J12" s="7">
        <v>293564</v>
      </c>
      <c r="K12" s="8">
        <v>689610</v>
      </c>
    </row>
    <row r="13" spans="1:11" s="212" customFormat="1" ht="25.5" customHeight="1" x14ac:dyDescent="0.25">
      <c r="A13" s="213">
        <v>2</v>
      </c>
      <c r="B13" s="146">
        <v>196311</v>
      </c>
      <c r="C13" s="147">
        <f t="shared" si="0"/>
        <v>3.3703391748127705</v>
      </c>
      <c r="D13" s="145"/>
      <c r="E13" s="148" t="s">
        <v>113</v>
      </c>
      <c r="F13" s="245" t="s">
        <v>114</v>
      </c>
      <c r="G13" s="248">
        <v>8114</v>
      </c>
      <c r="H13" s="6">
        <v>54256</v>
      </c>
      <c r="I13" s="6">
        <v>205628</v>
      </c>
      <c r="J13" s="7">
        <v>126450</v>
      </c>
      <c r="K13" s="8">
        <v>394448</v>
      </c>
    </row>
    <row r="14" spans="1:11" s="212" customFormat="1" ht="25.5" customHeight="1" x14ac:dyDescent="0.25">
      <c r="A14" s="213">
        <v>20</v>
      </c>
      <c r="B14" s="146">
        <v>157804</v>
      </c>
      <c r="C14" s="147">
        <f t="shared" si="0"/>
        <v>2.7092368901495809</v>
      </c>
      <c r="D14" s="145"/>
      <c r="E14" s="148" t="s">
        <v>115</v>
      </c>
      <c r="F14" s="245" t="s">
        <v>116</v>
      </c>
      <c r="G14" s="248">
        <v>105</v>
      </c>
      <c r="H14" s="6">
        <v>6815</v>
      </c>
      <c r="I14" s="6">
        <v>599196</v>
      </c>
      <c r="J14" s="7">
        <v>775459</v>
      </c>
      <c r="K14" s="8">
        <v>1381575</v>
      </c>
    </row>
    <row r="15" spans="1:11" s="212" customFormat="1" ht="25.5" customHeight="1" x14ac:dyDescent="0.25">
      <c r="A15" s="213">
        <v>19</v>
      </c>
      <c r="B15" s="146">
        <v>136660</v>
      </c>
      <c r="C15" s="147">
        <f t="shared" si="0"/>
        <v>2.3462289511535941</v>
      </c>
      <c r="D15" s="145"/>
      <c r="E15" s="148" t="s">
        <v>117</v>
      </c>
      <c r="F15" s="245" t="s">
        <v>118</v>
      </c>
      <c r="G15" s="248">
        <v>21075</v>
      </c>
      <c r="H15" s="6">
        <v>215418</v>
      </c>
      <c r="I15" s="6">
        <v>881563</v>
      </c>
      <c r="J15" s="7">
        <v>325713</v>
      </c>
      <c r="K15" s="8">
        <v>1443769</v>
      </c>
    </row>
    <row r="16" spans="1:11" s="212" customFormat="1" ht="25.5" customHeight="1" x14ac:dyDescent="0.25">
      <c r="A16" s="213">
        <v>1</v>
      </c>
      <c r="B16" s="146">
        <v>126110</v>
      </c>
      <c r="C16" s="147">
        <f t="shared" si="0"/>
        <v>2.1651026857162283</v>
      </c>
      <c r="D16" s="145"/>
      <c r="E16" s="148" t="s">
        <v>119</v>
      </c>
      <c r="F16" s="245" t="s">
        <v>120</v>
      </c>
      <c r="G16" s="248">
        <v>1555</v>
      </c>
      <c r="H16" s="6">
        <v>20713</v>
      </c>
      <c r="I16" s="6">
        <v>477175</v>
      </c>
      <c r="J16" s="7">
        <v>369440</v>
      </c>
      <c r="K16" s="8">
        <v>868883</v>
      </c>
    </row>
    <row r="17" spans="1:11" s="212" customFormat="1" ht="25.5" customHeight="1" x14ac:dyDescent="0.25">
      <c r="A17" s="213">
        <v>8</v>
      </c>
      <c r="B17" s="146">
        <v>123993</v>
      </c>
      <c r="C17" s="147">
        <f t="shared" si="0"/>
        <v>2.1287572540640101</v>
      </c>
      <c r="D17" s="145"/>
      <c r="E17" s="148" t="s">
        <v>121</v>
      </c>
      <c r="F17" s="245" t="s">
        <v>122</v>
      </c>
      <c r="G17" s="248">
        <v>8492</v>
      </c>
      <c r="H17" s="6">
        <v>87680</v>
      </c>
      <c r="I17" s="6">
        <v>469970</v>
      </c>
      <c r="J17" s="7">
        <v>290099</v>
      </c>
      <c r="K17" s="8">
        <v>856241</v>
      </c>
    </row>
    <row r="18" spans="1:11" s="212" customFormat="1" ht="25.5" customHeight="1" x14ac:dyDescent="0.25">
      <c r="A18" s="213">
        <v>22</v>
      </c>
      <c r="B18" s="146">
        <v>123634</v>
      </c>
      <c r="C18" s="147">
        <f t="shared" si="0"/>
        <v>2.1225938105292217</v>
      </c>
      <c r="D18" s="145"/>
      <c r="E18" s="148" t="s">
        <v>123</v>
      </c>
      <c r="F18" s="245" t="s">
        <v>124</v>
      </c>
      <c r="G18" s="248">
        <v>559</v>
      </c>
      <c r="H18" s="6">
        <v>37532</v>
      </c>
      <c r="I18" s="6">
        <v>822992</v>
      </c>
      <c r="J18" s="7">
        <v>584083</v>
      </c>
      <c r="K18" s="8">
        <v>1445166</v>
      </c>
    </row>
    <row r="19" spans="1:11" s="212" customFormat="1" ht="25.5" customHeight="1" x14ac:dyDescent="0.25">
      <c r="A19" s="213">
        <v>6</v>
      </c>
      <c r="B19" s="146">
        <v>110184</v>
      </c>
      <c r="C19" s="147">
        <f t="shared" si="0"/>
        <v>1.8916792825545705</v>
      </c>
      <c r="D19" s="145"/>
      <c r="E19" s="148" t="s">
        <v>125</v>
      </c>
      <c r="F19" s="245" t="s">
        <v>126</v>
      </c>
      <c r="G19" s="248">
        <v>2948</v>
      </c>
      <c r="H19" s="6">
        <v>25903</v>
      </c>
      <c r="I19" s="6">
        <v>435891</v>
      </c>
      <c r="J19" s="7">
        <v>381031</v>
      </c>
      <c r="K19" s="8">
        <v>845773</v>
      </c>
    </row>
    <row r="20" spans="1:11" s="212" customFormat="1" ht="25.5" customHeight="1" x14ac:dyDescent="0.25">
      <c r="A20" s="213">
        <v>3</v>
      </c>
      <c r="B20" s="146">
        <v>86408</v>
      </c>
      <c r="C20" s="147">
        <f t="shared" si="0"/>
        <v>1.4834842032143989</v>
      </c>
      <c r="D20" s="145"/>
      <c r="E20" s="148" t="s">
        <v>127</v>
      </c>
      <c r="F20" s="245" t="s">
        <v>128</v>
      </c>
      <c r="G20" s="248">
        <v>19</v>
      </c>
      <c r="H20" s="6">
        <v>71</v>
      </c>
      <c r="I20" s="6">
        <v>3975</v>
      </c>
      <c r="J20" s="7">
        <v>101</v>
      </c>
      <c r="K20" s="8">
        <v>4166</v>
      </c>
    </row>
    <row r="21" spans="1:11" s="212" customFormat="1" ht="25.5" customHeight="1" x14ac:dyDescent="0.25">
      <c r="A21" s="213">
        <v>17</v>
      </c>
      <c r="B21" s="146">
        <v>2545</v>
      </c>
      <c r="C21" s="147">
        <f t="shared" si="0"/>
        <v>4.3693492468065982E-2</v>
      </c>
      <c r="D21" s="145"/>
      <c r="E21" s="148" t="s">
        <v>129</v>
      </c>
      <c r="F21" s="245" t="s">
        <v>130</v>
      </c>
      <c r="G21" s="248">
        <v>617</v>
      </c>
      <c r="H21" s="6">
        <v>511</v>
      </c>
      <c r="I21" s="6">
        <v>255</v>
      </c>
      <c r="J21" s="7">
        <v>71</v>
      </c>
      <c r="K21" s="8">
        <v>1454</v>
      </c>
    </row>
    <row r="22" spans="1:11" s="212" customFormat="1" ht="25.5" customHeight="1" x14ac:dyDescent="0.25">
      <c r="A22" s="213">
        <v>15</v>
      </c>
      <c r="B22" s="146">
        <v>92</v>
      </c>
      <c r="C22" s="147">
        <f t="shared" si="0"/>
        <v>1.5794897080793988E-3</v>
      </c>
      <c r="D22" s="145"/>
      <c r="E22" s="148" t="s">
        <v>131</v>
      </c>
      <c r="F22" s="245" t="s">
        <v>132</v>
      </c>
      <c r="G22" s="248">
        <v>1304</v>
      </c>
      <c r="H22" s="6">
        <v>8936</v>
      </c>
      <c r="I22" s="6">
        <v>11762</v>
      </c>
      <c r="J22" s="7">
        <v>2623</v>
      </c>
      <c r="K22" s="8">
        <v>24625</v>
      </c>
    </row>
    <row r="23" spans="1:11" s="212" customFormat="1" ht="25.5" customHeight="1" x14ac:dyDescent="0.25">
      <c r="A23" s="213">
        <v>16</v>
      </c>
      <c r="B23" s="146">
        <v>72</v>
      </c>
      <c r="C23" s="147">
        <f t="shared" si="0"/>
        <v>1.2361223802360513E-3</v>
      </c>
      <c r="D23" s="145"/>
      <c r="E23" s="148" t="s">
        <v>133</v>
      </c>
      <c r="F23" s="245" t="s">
        <v>134</v>
      </c>
      <c r="G23" s="248">
        <v>13279</v>
      </c>
      <c r="H23" s="6">
        <v>135602</v>
      </c>
      <c r="I23" s="6">
        <v>655033</v>
      </c>
      <c r="J23" s="7">
        <v>394904</v>
      </c>
      <c r="K23" s="8">
        <v>1198818</v>
      </c>
    </row>
    <row r="24" spans="1:11" s="212" customFormat="1" ht="25.5" customHeight="1" x14ac:dyDescent="0.25">
      <c r="A24" s="214" t="s">
        <v>78</v>
      </c>
      <c r="B24" s="146">
        <v>5824666</v>
      </c>
      <c r="C24" s="147">
        <f>B24*100/B24</f>
        <v>100</v>
      </c>
      <c r="D24" s="145"/>
      <c r="E24" s="148" t="s">
        <v>135</v>
      </c>
      <c r="F24" s="245" t="s">
        <v>136</v>
      </c>
      <c r="G24" s="248">
        <v>2966</v>
      </c>
      <c r="H24" s="6">
        <v>52616</v>
      </c>
      <c r="I24" s="6">
        <v>290845</v>
      </c>
      <c r="J24" s="7">
        <v>142357</v>
      </c>
      <c r="K24" s="8">
        <v>488784</v>
      </c>
    </row>
    <row r="25" spans="1:11" s="212" customFormat="1" ht="25.5" customHeight="1" x14ac:dyDescent="0.25">
      <c r="A25" s="214" t="s">
        <v>82</v>
      </c>
      <c r="B25" s="146">
        <v>15639403</v>
      </c>
      <c r="C25" s="147">
        <f>B24*100/B25</f>
        <v>37.243531610509685</v>
      </c>
      <c r="D25" s="145"/>
      <c r="E25" s="148" t="s">
        <v>137</v>
      </c>
      <c r="F25" s="245" t="s">
        <v>138</v>
      </c>
      <c r="G25" s="248">
        <v>3201</v>
      </c>
      <c r="H25" s="6">
        <v>53859</v>
      </c>
      <c r="I25" s="6">
        <v>321609</v>
      </c>
      <c r="J25" s="7">
        <v>166548</v>
      </c>
      <c r="K25" s="8">
        <v>545217</v>
      </c>
    </row>
    <row r="26" spans="1:11" s="212" customFormat="1" ht="25.5" customHeight="1" x14ac:dyDescent="0.25">
      <c r="E26" s="148" t="s">
        <v>139</v>
      </c>
      <c r="F26" s="245" t="s">
        <v>140</v>
      </c>
      <c r="G26" s="248">
        <v>1264</v>
      </c>
      <c r="H26" s="6">
        <v>31352</v>
      </c>
      <c r="I26" s="6">
        <v>193632</v>
      </c>
      <c r="J26" s="7">
        <v>72267</v>
      </c>
      <c r="K26" s="8">
        <v>298515</v>
      </c>
    </row>
    <row r="27" spans="1:11" s="212" customFormat="1" ht="25.5" customHeight="1" thickBot="1" x14ac:dyDescent="0.3">
      <c r="E27" s="149" t="s">
        <v>141</v>
      </c>
      <c r="F27" s="246" t="s">
        <v>142</v>
      </c>
      <c r="G27" s="249">
        <v>13454</v>
      </c>
      <c r="H27" s="9">
        <v>136752</v>
      </c>
      <c r="I27" s="9">
        <v>951050</v>
      </c>
      <c r="J27" s="10">
        <v>563419</v>
      </c>
      <c r="K27" s="11">
        <v>1664675</v>
      </c>
    </row>
    <row r="28" spans="1:11" ht="15.75" thickBot="1" x14ac:dyDescent="0.3">
      <c r="J28" s="27"/>
      <c r="K28" s="27"/>
    </row>
    <row r="29" spans="1:11" ht="30" customHeight="1" thickBot="1" x14ac:dyDescent="0.3">
      <c r="E29" s="216" t="s">
        <v>247</v>
      </c>
      <c r="F29" s="217" t="s">
        <v>249</v>
      </c>
      <c r="G29" s="218" t="s">
        <v>248</v>
      </c>
      <c r="J29" s="13"/>
    </row>
    <row r="30" spans="1:11" ht="30" customHeight="1" x14ac:dyDescent="0.25">
      <c r="E30" s="222" t="s">
        <v>115</v>
      </c>
      <c r="F30" s="219">
        <v>775459</v>
      </c>
      <c r="G30" s="226">
        <f>$F30/SUM($F$30:$F$50)</f>
        <v>0.13291252710667639</v>
      </c>
      <c r="J30" s="14"/>
    </row>
    <row r="31" spans="1:11" ht="30" customHeight="1" x14ac:dyDescent="0.25">
      <c r="E31" s="223" t="s">
        <v>123</v>
      </c>
      <c r="F31" s="220">
        <v>584083</v>
      </c>
      <c r="G31" s="227">
        <f t="shared" ref="G31:G50" si="1">$F31/SUM($F$30:$F$50)</f>
        <v>0.100110963403673</v>
      </c>
      <c r="J31" s="14"/>
    </row>
    <row r="32" spans="1:11" ht="30" customHeight="1" x14ac:dyDescent="0.25">
      <c r="E32" s="223" t="s">
        <v>141</v>
      </c>
      <c r="F32" s="220">
        <v>563419</v>
      </c>
      <c r="G32" s="227">
        <f t="shared" si="1"/>
        <v>9.656918432814178E-2</v>
      </c>
      <c r="J32" s="14"/>
    </row>
    <row r="33" spans="5:10" ht="30" customHeight="1" x14ac:dyDescent="0.25">
      <c r="E33" s="224" t="s">
        <v>105</v>
      </c>
      <c r="F33" s="220">
        <v>548496</v>
      </c>
      <c r="G33" s="227">
        <f t="shared" si="1"/>
        <v>9.4011404172114288E-2</v>
      </c>
      <c r="J33" s="14"/>
    </row>
    <row r="34" spans="5:10" ht="30" customHeight="1" x14ac:dyDescent="0.25">
      <c r="E34" s="223" t="s">
        <v>133</v>
      </c>
      <c r="F34" s="220">
        <v>394904</v>
      </c>
      <c r="G34" s="227">
        <f t="shared" si="1"/>
        <v>6.7685962255302892E-2</v>
      </c>
      <c r="J34" s="14"/>
    </row>
    <row r="35" spans="5:10" ht="30" customHeight="1" x14ac:dyDescent="0.25">
      <c r="E35" s="223" t="s">
        <v>125</v>
      </c>
      <c r="F35" s="220">
        <v>381031</v>
      </c>
      <c r="G35" s="227">
        <f t="shared" si="1"/>
        <v>6.5308150548235314E-2</v>
      </c>
      <c r="J35" s="14"/>
    </row>
    <row r="36" spans="5:10" ht="30" customHeight="1" x14ac:dyDescent="0.25">
      <c r="E36" s="223" t="s">
        <v>107</v>
      </c>
      <c r="F36" s="220">
        <v>380779</v>
      </c>
      <c r="G36" s="227">
        <f t="shared" si="1"/>
        <v>6.5264958120484939E-2</v>
      </c>
      <c r="J36" s="14"/>
    </row>
    <row r="37" spans="5:10" ht="30" customHeight="1" x14ac:dyDescent="0.25">
      <c r="E37" s="223" t="s">
        <v>119</v>
      </c>
      <c r="F37" s="220">
        <v>369440</v>
      </c>
      <c r="G37" s="227">
        <f t="shared" si="1"/>
        <v>6.3321470270240626E-2</v>
      </c>
      <c r="J37" s="14"/>
    </row>
    <row r="38" spans="5:10" ht="30" customHeight="1" x14ac:dyDescent="0.25">
      <c r="E38" s="223" t="s">
        <v>117</v>
      </c>
      <c r="F38" s="220">
        <v>325713</v>
      </c>
      <c r="G38" s="227">
        <f t="shared" si="1"/>
        <v>5.5826727062935483E-2</v>
      </c>
      <c r="J38" s="14"/>
    </row>
    <row r="39" spans="5:10" ht="30" customHeight="1" x14ac:dyDescent="0.25">
      <c r="E39" s="224" t="s">
        <v>111</v>
      </c>
      <c r="F39" s="220">
        <v>293564</v>
      </c>
      <c r="G39" s="227">
        <f t="shared" si="1"/>
        <v>5.0316435952828385E-2</v>
      </c>
      <c r="J39" s="14"/>
    </row>
    <row r="40" spans="5:10" ht="30" customHeight="1" x14ac:dyDescent="0.25">
      <c r="E40" s="223" t="s">
        <v>121</v>
      </c>
      <c r="F40" s="220">
        <v>290099</v>
      </c>
      <c r="G40" s="227">
        <f t="shared" si="1"/>
        <v>4.9722540071260653E-2</v>
      </c>
      <c r="J40" s="14"/>
    </row>
    <row r="41" spans="5:10" ht="30" customHeight="1" x14ac:dyDescent="0.25">
      <c r="E41" s="224" t="s">
        <v>101</v>
      </c>
      <c r="F41" s="220">
        <v>208988</v>
      </c>
      <c r="G41" s="227">
        <f t="shared" si="1"/>
        <v>3.5820234486891096E-2</v>
      </c>
      <c r="J41" s="14"/>
    </row>
    <row r="42" spans="5:10" ht="30" customHeight="1" x14ac:dyDescent="0.25">
      <c r="E42" s="223" t="s">
        <v>137</v>
      </c>
      <c r="F42" s="220">
        <v>166548</v>
      </c>
      <c r="G42" s="227">
        <f t="shared" si="1"/>
        <v>2.8546081178453971E-2</v>
      </c>
      <c r="J42" s="14"/>
    </row>
    <row r="43" spans="5:10" ht="30" customHeight="1" x14ac:dyDescent="0.25">
      <c r="E43" s="223" t="s">
        <v>135</v>
      </c>
      <c r="F43" s="220">
        <v>142357</v>
      </c>
      <c r="G43" s="227">
        <f t="shared" si="1"/>
        <v>2.4399779512940246E-2</v>
      </c>
      <c r="J43" s="14"/>
    </row>
    <row r="44" spans="5:10" ht="30" customHeight="1" x14ac:dyDescent="0.25">
      <c r="E44" s="223" t="s">
        <v>113</v>
      </c>
      <c r="F44" s="220">
        <v>126450</v>
      </c>
      <c r="G44" s="227">
        <f t="shared" si="1"/>
        <v>2.1673343210458874E-2</v>
      </c>
      <c r="J44" s="14"/>
    </row>
    <row r="45" spans="5:10" ht="30" customHeight="1" x14ac:dyDescent="0.25">
      <c r="E45" s="223" t="s">
        <v>109</v>
      </c>
      <c r="F45" s="220">
        <v>116848</v>
      </c>
      <c r="G45" s="227">
        <f t="shared" si="1"/>
        <v>2.0027574594351116E-2</v>
      </c>
      <c r="J45" s="14"/>
    </row>
    <row r="46" spans="5:10" ht="30" customHeight="1" x14ac:dyDescent="0.25">
      <c r="E46" s="224" t="s">
        <v>103</v>
      </c>
      <c r="F46" s="220">
        <v>91116</v>
      </c>
      <c r="G46" s="227">
        <f t="shared" si="1"/>
        <v>1.5617147805173356E-2</v>
      </c>
      <c r="J46" s="14"/>
    </row>
    <row r="47" spans="5:10" ht="30" customHeight="1" x14ac:dyDescent="0.25">
      <c r="E47" s="223" t="s">
        <v>139</v>
      </c>
      <c r="F47" s="220">
        <v>72267</v>
      </c>
      <c r="G47" s="227">
        <f t="shared" si="1"/>
        <v>1.2386457048558572E-2</v>
      </c>
      <c r="J47" s="14"/>
    </row>
    <row r="48" spans="5:10" ht="30" customHeight="1" x14ac:dyDescent="0.25">
      <c r="E48" s="223" t="s">
        <v>131</v>
      </c>
      <c r="F48" s="220">
        <v>2623</v>
      </c>
      <c r="G48" s="227">
        <f t="shared" si="1"/>
        <v>4.4957832535416078E-4</v>
      </c>
      <c r="J48" s="14"/>
    </row>
    <row r="49" spans="5:10" ht="30" customHeight="1" x14ac:dyDescent="0.25">
      <c r="E49" s="223" t="s">
        <v>127</v>
      </c>
      <c r="F49" s="220">
        <v>101</v>
      </c>
      <c r="G49" s="227">
        <f t="shared" si="1"/>
        <v>1.7311250804716063E-5</v>
      </c>
      <c r="J49" s="14"/>
    </row>
    <row r="50" spans="5:10" ht="30" customHeight="1" thickBot="1" x14ac:dyDescent="0.3">
      <c r="E50" s="225" t="s">
        <v>129</v>
      </c>
      <c r="F50" s="221">
        <v>71</v>
      </c>
      <c r="G50" s="228">
        <f t="shared" si="1"/>
        <v>1.2169295120146936E-5</v>
      </c>
      <c r="J50" s="14"/>
    </row>
  </sheetData>
  <sortState xmlns:xlrd2="http://schemas.microsoft.com/office/spreadsheetml/2017/richdata2" ref="A5:C28">
    <sortCondition descending="1" ref="B5:B28"/>
  </sortState>
  <mergeCells count="5">
    <mergeCell ref="G4:K4"/>
    <mergeCell ref="A1:C1"/>
    <mergeCell ref="F1:K1"/>
    <mergeCell ref="F2:K2"/>
    <mergeCell ref="E4:F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zoomScaleNormal="100" workbookViewId="0">
      <selection sqref="A1:E1"/>
    </sheetView>
  </sheetViews>
  <sheetFormatPr defaultRowHeight="12.75" x14ac:dyDescent="0.25"/>
  <cols>
    <col min="1" max="1" width="10.7109375" style="212" customWidth="1"/>
    <col min="2" max="6" width="25.7109375" style="212" customWidth="1"/>
    <col min="7" max="7" width="9.140625" style="212"/>
    <col min="8" max="8" width="10.7109375" style="212" customWidth="1"/>
    <col min="9" max="17" width="13.28515625" style="212" customWidth="1"/>
    <col min="18" max="16384" width="9.140625" style="212"/>
  </cols>
  <sheetData>
    <row r="1" spans="1:16" ht="45" customHeight="1" x14ac:dyDescent="0.25">
      <c r="A1" s="250" t="s">
        <v>237</v>
      </c>
      <c r="B1" s="251"/>
      <c r="C1" s="251"/>
      <c r="D1" s="251"/>
      <c r="E1" s="251"/>
    </row>
    <row r="2" spans="1:16" x14ac:dyDescent="0.25">
      <c r="A2" s="252"/>
      <c r="B2" s="253" t="s">
        <v>16</v>
      </c>
      <c r="C2" s="253" t="s">
        <v>17</v>
      </c>
      <c r="D2" s="253" t="s">
        <v>18</v>
      </c>
      <c r="E2" s="253" t="s">
        <v>19</v>
      </c>
      <c r="H2" s="258" t="s">
        <v>265</v>
      </c>
      <c r="I2" s="258" t="s">
        <v>261</v>
      </c>
      <c r="J2" s="258" t="s">
        <v>260</v>
      </c>
      <c r="K2" s="258" t="s">
        <v>262</v>
      </c>
      <c r="L2" s="258" t="s">
        <v>260</v>
      </c>
      <c r="M2" s="258" t="s">
        <v>263</v>
      </c>
      <c r="N2" s="258" t="s">
        <v>260</v>
      </c>
      <c r="O2" s="258" t="s">
        <v>264</v>
      </c>
      <c r="P2" s="258" t="s">
        <v>260</v>
      </c>
    </row>
    <row r="3" spans="1:16" x14ac:dyDescent="0.25">
      <c r="A3" s="260" t="s">
        <v>257</v>
      </c>
      <c r="B3" s="254">
        <v>235258</v>
      </c>
      <c r="C3" s="254">
        <v>111134</v>
      </c>
      <c r="D3" s="254">
        <v>29364</v>
      </c>
      <c r="E3" s="254">
        <v>375756</v>
      </c>
      <c r="H3" s="258" t="s">
        <v>257</v>
      </c>
      <c r="I3" s="254">
        <v>235258</v>
      </c>
      <c r="J3" s="259">
        <v>0.45336956312269899</v>
      </c>
      <c r="K3" s="254">
        <v>111134</v>
      </c>
      <c r="L3" s="259">
        <v>0.39258866751448351</v>
      </c>
      <c r="M3" s="254">
        <v>29364</v>
      </c>
      <c r="N3" s="259">
        <v>0.31009683925950177</v>
      </c>
      <c r="O3" s="254">
        <v>375756</v>
      </c>
      <c r="P3" s="259">
        <v>0.41905110278660351</v>
      </c>
    </row>
    <row r="4" spans="1:16" x14ac:dyDescent="0.25">
      <c r="A4" s="260" t="s">
        <v>258</v>
      </c>
      <c r="B4" s="254">
        <v>283652</v>
      </c>
      <c r="C4" s="254">
        <v>171946</v>
      </c>
      <c r="D4" s="254">
        <v>65329</v>
      </c>
      <c r="E4" s="254">
        <v>520927</v>
      </c>
      <c r="H4" s="258" t="s">
        <v>258</v>
      </c>
      <c r="I4" s="254">
        <v>283652</v>
      </c>
      <c r="J4" s="259">
        <v>0.54663043687730051</v>
      </c>
      <c r="K4" s="254">
        <v>171946</v>
      </c>
      <c r="L4" s="259">
        <v>0.60741133248551649</v>
      </c>
      <c r="M4" s="254">
        <v>65329</v>
      </c>
      <c r="N4" s="259">
        <v>0.68990316074049829</v>
      </c>
      <c r="O4" s="254">
        <v>520927</v>
      </c>
      <c r="P4" s="259">
        <v>0.58094889721339649</v>
      </c>
    </row>
    <row r="5" spans="1:16" x14ac:dyDescent="0.25">
      <c r="A5" s="260" t="s">
        <v>259</v>
      </c>
      <c r="B5" s="254">
        <v>518910</v>
      </c>
      <c r="C5" s="254">
        <v>283080</v>
      </c>
      <c r="D5" s="254">
        <v>94693</v>
      </c>
      <c r="E5" s="254">
        <v>896683</v>
      </c>
      <c r="H5" s="258" t="s">
        <v>259</v>
      </c>
      <c r="I5" s="254">
        <v>518910</v>
      </c>
      <c r="J5" s="259">
        <v>1</v>
      </c>
      <c r="K5" s="254">
        <v>283080</v>
      </c>
      <c r="L5" s="259">
        <v>1</v>
      </c>
      <c r="M5" s="254">
        <v>94693</v>
      </c>
      <c r="N5" s="259">
        <v>1</v>
      </c>
      <c r="O5" s="254">
        <v>896683</v>
      </c>
      <c r="P5" s="259">
        <v>1</v>
      </c>
    </row>
    <row r="6" spans="1:16" x14ac:dyDescent="0.25">
      <c r="A6" s="255"/>
      <c r="B6" s="229"/>
      <c r="C6" s="229"/>
      <c r="D6" s="256"/>
      <c r="E6" s="256"/>
    </row>
    <row r="8" spans="1:16" x14ac:dyDescent="0.25">
      <c r="B8" s="257" t="s">
        <v>238</v>
      </c>
      <c r="C8" s="257"/>
      <c r="D8" s="257"/>
      <c r="E8" s="257"/>
      <c r="F8" s="257"/>
    </row>
    <row r="9" spans="1:16" x14ac:dyDescent="0.25">
      <c r="B9" s="214" t="s">
        <v>86</v>
      </c>
      <c r="C9" s="214" t="s">
        <v>87</v>
      </c>
      <c r="D9" s="214" t="s">
        <v>85</v>
      </c>
      <c r="E9" s="214" t="s">
        <v>84</v>
      </c>
      <c r="F9" s="214" t="s">
        <v>88</v>
      </c>
    </row>
    <row r="10" spans="1:16" x14ac:dyDescent="0.25">
      <c r="B10" s="214" t="s">
        <v>89</v>
      </c>
      <c r="C10" s="214" t="s">
        <v>73</v>
      </c>
      <c r="D10" s="254">
        <v>1882564</v>
      </c>
      <c r="E10" s="254">
        <v>1983669</v>
      </c>
      <c r="F10" s="254">
        <v>3866233</v>
      </c>
    </row>
    <row r="11" spans="1:16" x14ac:dyDescent="0.25">
      <c r="B11" s="214" t="s">
        <v>89</v>
      </c>
      <c r="C11" s="214" t="s">
        <v>16</v>
      </c>
      <c r="D11" s="254">
        <v>235258</v>
      </c>
      <c r="E11" s="254">
        <v>283652</v>
      </c>
      <c r="F11" s="254">
        <v>518910</v>
      </c>
    </row>
    <row r="12" spans="1:16" x14ac:dyDescent="0.25">
      <c r="B12" s="214" t="s">
        <v>89</v>
      </c>
      <c r="C12" s="214" t="s">
        <v>17</v>
      </c>
      <c r="D12" s="254">
        <v>111134</v>
      </c>
      <c r="E12" s="254">
        <v>171946</v>
      </c>
      <c r="F12" s="254">
        <v>283080</v>
      </c>
    </row>
    <row r="13" spans="1:16" x14ac:dyDescent="0.25">
      <c r="B13" s="214" t="s">
        <v>89</v>
      </c>
      <c r="C13" s="214" t="s">
        <v>23</v>
      </c>
      <c r="D13" s="254">
        <v>29364</v>
      </c>
      <c r="E13" s="254">
        <v>65329</v>
      </c>
      <c r="F13" s="254">
        <v>94693</v>
      </c>
    </row>
    <row r="14" spans="1:16" x14ac:dyDescent="0.25">
      <c r="B14" s="214" t="s">
        <v>89</v>
      </c>
      <c r="C14" s="214" t="s">
        <v>19</v>
      </c>
      <c r="D14" s="254">
        <v>375756</v>
      </c>
      <c r="E14" s="254">
        <v>520927</v>
      </c>
      <c r="F14" s="254">
        <v>896683</v>
      </c>
    </row>
    <row r="17" spans="2:2" x14ac:dyDescent="0.25">
      <c r="B17" s="212" t="s">
        <v>237</v>
      </c>
    </row>
  </sheetData>
  <mergeCells count="2">
    <mergeCell ref="A1:E1"/>
    <mergeCell ref="B8:F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Tablica 2</vt:lpstr>
      <vt:lpstr>Tablica 3</vt:lpstr>
      <vt:lpstr>Tablica 4</vt:lpstr>
      <vt:lpstr>Tablica 5.1</vt:lpstr>
      <vt:lpstr>Tablica 5.2</vt:lpstr>
      <vt:lpstr>Tablica 6</vt:lpstr>
      <vt:lpstr>opća_obiteljska_65+</vt:lpstr>
      <vt:lpstr>Stanovništvo - DZS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Mihel</dc:creator>
  <cp:lastModifiedBy>Ivan Cerovečki</cp:lastModifiedBy>
  <cp:lastPrinted>2019-10-03T09:01:47Z</cp:lastPrinted>
  <dcterms:created xsi:type="dcterms:W3CDTF">2016-08-31T07:43:13Z</dcterms:created>
  <dcterms:modified xsi:type="dcterms:W3CDTF">2026-02-02T14:47:01Z</dcterms:modified>
</cp:coreProperties>
</file>