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icerovecki\Downloads\"/>
    </mc:Choice>
  </mc:AlternateContent>
  <xr:revisionPtr revIDLastSave="0" documentId="13_ncr:1_{F499CAA5-9CD7-4F76-84C4-2DB718DD3C19}" xr6:coauthVersionLast="47" xr6:coauthVersionMax="47" xr10:uidLastSave="{00000000-0000-0000-0000-000000000000}"/>
  <bookViews>
    <workbookView xWindow="2868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" l="1"/>
  <c r="D45" i="1"/>
  <c r="E45" i="1"/>
  <c r="F45" i="1"/>
  <c r="G45" i="1"/>
  <c r="H45" i="1"/>
  <c r="I45" i="1"/>
  <c r="J45" i="1"/>
  <c r="K45" i="1"/>
  <c r="L45" i="1"/>
  <c r="B45" i="1"/>
  <c r="D44" i="1"/>
  <c r="E44" i="1"/>
  <c r="F44" i="1"/>
  <c r="G44" i="1"/>
  <c r="H44" i="1"/>
  <c r="I44" i="1"/>
  <c r="J44" i="1"/>
  <c r="K44" i="1"/>
  <c r="L44" i="1"/>
  <c r="C44" i="1"/>
  <c r="K42" i="1"/>
  <c r="L42" i="1"/>
  <c r="D42" i="1"/>
  <c r="E42" i="1"/>
  <c r="F42" i="1"/>
  <c r="G42" i="1"/>
  <c r="H42" i="1"/>
  <c r="I42" i="1"/>
  <c r="J42" i="1"/>
  <c r="C42" i="1"/>
  <c r="D40" i="1"/>
  <c r="E40" i="1"/>
  <c r="F40" i="1"/>
  <c r="G40" i="1"/>
  <c r="H40" i="1"/>
  <c r="I40" i="1"/>
  <c r="J40" i="1"/>
  <c r="K40" i="1"/>
  <c r="L40" i="1"/>
  <c r="C40" i="1"/>
  <c r="D38" i="1"/>
  <c r="E38" i="1"/>
  <c r="F38" i="1"/>
  <c r="G38" i="1"/>
  <c r="H38" i="1"/>
  <c r="I38" i="1"/>
  <c r="J38" i="1"/>
  <c r="K38" i="1"/>
  <c r="L38" i="1"/>
  <c r="C38" i="1"/>
  <c r="D36" i="1"/>
  <c r="E36" i="1"/>
  <c r="F36" i="1"/>
  <c r="G36" i="1"/>
  <c r="H36" i="1"/>
  <c r="I36" i="1"/>
  <c r="J36" i="1"/>
  <c r="K36" i="1"/>
  <c r="L36" i="1"/>
  <c r="C36" i="1"/>
  <c r="L34" i="1"/>
  <c r="D34" i="1"/>
  <c r="E34" i="1"/>
  <c r="F34" i="1"/>
  <c r="G34" i="1"/>
  <c r="H34" i="1"/>
  <c r="I34" i="1"/>
  <c r="J34" i="1"/>
  <c r="K34" i="1"/>
  <c r="C34" i="1"/>
  <c r="D32" i="1"/>
  <c r="E32" i="1"/>
  <c r="F32" i="1"/>
  <c r="G32" i="1"/>
  <c r="H32" i="1"/>
  <c r="I32" i="1"/>
  <c r="J32" i="1"/>
  <c r="K32" i="1"/>
  <c r="L32" i="1"/>
  <c r="C32" i="1"/>
  <c r="D30" i="1"/>
  <c r="E30" i="1"/>
  <c r="F30" i="1"/>
  <c r="G30" i="1"/>
  <c r="H30" i="1"/>
  <c r="I30" i="1"/>
  <c r="J30" i="1"/>
  <c r="K30" i="1"/>
  <c r="L30" i="1"/>
  <c r="C30" i="1"/>
  <c r="D28" i="1"/>
  <c r="E28" i="1"/>
  <c r="F28" i="1"/>
  <c r="G28" i="1"/>
  <c r="H28" i="1"/>
  <c r="I28" i="1"/>
  <c r="J28" i="1"/>
  <c r="K28" i="1"/>
  <c r="L28" i="1"/>
  <c r="C28" i="1"/>
  <c r="D26" i="1"/>
  <c r="E26" i="1"/>
  <c r="F26" i="1"/>
  <c r="G26" i="1"/>
  <c r="H26" i="1"/>
  <c r="I26" i="1"/>
  <c r="J26" i="1"/>
  <c r="K26" i="1"/>
  <c r="L26" i="1"/>
  <c r="C26" i="1"/>
  <c r="D24" i="1"/>
  <c r="E24" i="1"/>
  <c r="F24" i="1"/>
  <c r="G24" i="1"/>
  <c r="H24" i="1"/>
  <c r="I24" i="1"/>
  <c r="J24" i="1"/>
  <c r="K24" i="1"/>
  <c r="L24" i="1"/>
  <c r="C24" i="1"/>
  <c r="D22" i="1"/>
  <c r="E22" i="1"/>
  <c r="F22" i="1"/>
  <c r="G22" i="1"/>
  <c r="H22" i="1"/>
  <c r="I22" i="1"/>
  <c r="J22" i="1"/>
  <c r="K22" i="1"/>
  <c r="L22" i="1"/>
  <c r="C22" i="1"/>
  <c r="D20" i="1"/>
  <c r="E20" i="1"/>
  <c r="F20" i="1"/>
  <c r="G20" i="1"/>
  <c r="H20" i="1"/>
  <c r="I20" i="1"/>
  <c r="J20" i="1"/>
  <c r="K20" i="1"/>
  <c r="L20" i="1"/>
  <c r="C20" i="1"/>
  <c r="D18" i="1"/>
  <c r="E18" i="1"/>
  <c r="F18" i="1"/>
  <c r="G18" i="1"/>
  <c r="H18" i="1"/>
  <c r="I18" i="1"/>
  <c r="J18" i="1"/>
  <c r="K18" i="1"/>
  <c r="L18" i="1"/>
  <c r="C18" i="1"/>
  <c r="D16" i="1"/>
  <c r="E16" i="1"/>
  <c r="F16" i="1"/>
  <c r="G16" i="1"/>
  <c r="H16" i="1"/>
  <c r="I16" i="1"/>
  <c r="J16" i="1"/>
  <c r="K16" i="1"/>
  <c r="L16" i="1"/>
  <c r="C16" i="1"/>
  <c r="D14" i="1"/>
  <c r="E14" i="1"/>
  <c r="F14" i="1"/>
  <c r="G14" i="1"/>
  <c r="H14" i="1"/>
  <c r="I14" i="1"/>
  <c r="J14" i="1"/>
  <c r="K14" i="1"/>
  <c r="L14" i="1"/>
  <c r="C14" i="1"/>
  <c r="D12" i="1"/>
  <c r="E12" i="1"/>
  <c r="F12" i="1"/>
  <c r="G12" i="1"/>
  <c r="H12" i="1"/>
  <c r="I12" i="1"/>
  <c r="J12" i="1"/>
  <c r="K12" i="1"/>
  <c r="L12" i="1"/>
  <c r="C12" i="1"/>
  <c r="D10" i="1"/>
  <c r="E10" i="1"/>
  <c r="F10" i="1"/>
  <c r="G10" i="1"/>
  <c r="H10" i="1"/>
  <c r="I10" i="1"/>
  <c r="J10" i="1"/>
  <c r="K10" i="1"/>
  <c r="L10" i="1"/>
  <c r="C10" i="1"/>
  <c r="D8" i="1"/>
  <c r="E8" i="1"/>
  <c r="F8" i="1"/>
  <c r="G8" i="1"/>
  <c r="H8" i="1"/>
  <c r="I8" i="1"/>
  <c r="J8" i="1"/>
  <c r="K8" i="1"/>
  <c r="L8" i="1"/>
  <c r="C8" i="1"/>
  <c r="D6" i="1"/>
  <c r="E6" i="1"/>
  <c r="F6" i="1"/>
  <c r="G6" i="1"/>
  <c r="H6" i="1"/>
  <c r="I6" i="1"/>
  <c r="J6" i="1"/>
  <c r="K6" i="1"/>
  <c r="L6" i="1"/>
  <c r="C6" i="1"/>
  <c r="C4" i="1"/>
  <c r="D4" i="1"/>
  <c r="E4" i="1"/>
  <c r="F4" i="1"/>
  <c r="G4" i="1"/>
  <c r="H4" i="1"/>
  <c r="I4" i="1"/>
  <c r="J4" i="1"/>
  <c r="K4" i="1"/>
  <c r="L4" i="1"/>
  <c r="H46" i="1" l="1"/>
  <c r="E46" i="1"/>
  <c r="J46" i="1"/>
  <c r="I46" i="1"/>
  <c r="L46" i="1"/>
  <c r="D46" i="1"/>
  <c r="C46" i="1"/>
  <c r="K46" i="1"/>
  <c r="G46" i="1"/>
  <c r="F46" i="1"/>
  <c r="B46" i="1" l="1"/>
</calcChain>
</file>

<file path=xl/sharedStrings.xml><?xml version="1.0" encoding="utf-8"?>
<sst xmlns="http://schemas.openxmlformats.org/spreadsheetml/2006/main" count="35" uniqueCount="35">
  <si>
    <t>BRODSKO-POSAVSKA</t>
  </si>
  <si>
    <t>ISTARSKA</t>
  </si>
  <si>
    <t>KARLOVAČKA</t>
  </si>
  <si>
    <t>KOPRIVNIČKO-KRIŽEVAČKA</t>
  </si>
  <si>
    <t>LIČKO-SENJSKA</t>
  </si>
  <si>
    <t>MEĐIMURSKA</t>
  </si>
  <si>
    <t>OSJEČKO-BARANJSKA</t>
  </si>
  <si>
    <t>POŽEŠKO-SLAVONSKA</t>
  </si>
  <si>
    <t>PRIMORSKO-GORANSKA</t>
  </si>
  <si>
    <t>SISAČKO-MOSLAVAČKA</t>
  </si>
  <si>
    <t>SPLITSKO-DALMATINSKA</t>
  </si>
  <si>
    <t>ŠIBENSKO-KNINSKA</t>
  </si>
  <si>
    <t>VARAŽDINSKA</t>
  </si>
  <si>
    <t>VIROVITIČKO-PODRAVSKA</t>
  </si>
  <si>
    <t>VUKOVARSKO-SRIJEMSKA</t>
  </si>
  <si>
    <t>ZADARSKA</t>
  </si>
  <si>
    <t>ZAGREBAČKA</t>
  </si>
  <si>
    <t>GRAD ZAGREB</t>
  </si>
  <si>
    <t xml:space="preserve">Županija </t>
  </si>
  <si>
    <t>Ukupno</t>
  </si>
  <si>
    <t>1. Individualni tretmani</t>
  </si>
  <si>
    <t>2. Obitelj</t>
  </si>
  <si>
    <t>3. Psihoterapija</t>
  </si>
  <si>
    <t>4. Rad u grupi</t>
  </si>
  <si>
    <t>5. Intervencija</t>
  </si>
  <si>
    <t>6. Obrada podataka i izrada mišljenja</t>
  </si>
  <si>
    <t>7. Preventivne aktivnosti</t>
  </si>
  <si>
    <t>8. Medijske aktivnosti</t>
  </si>
  <si>
    <t>10. Ostali poslovi</t>
  </si>
  <si>
    <t>9. Ostale aktivnosti nužne za funkcioniranje tima</t>
  </si>
  <si>
    <t>UKUPNO</t>
  </si>
  <si>
    <t>BJELOVARSKO-BILOGORSKA</t>
  </si>
  <si>
    <t>KRAPINSKO-ZAGORSKA</t>
  </si>
  <si>
    <t>DUBROVAČKO-NERETVANSKA</t>
  </si>
  <si>
    <t>UKUPNO - POSTOCI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</si>
</sst>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0"/>
      <name val="MS Sans Serif"/>
      <family val="2"/>
      <charset val="238"/>
    </font>
    <font>
      <sz val="11"/>
      <name val="Aptos"/>
      <family val="2"/>
    </font>
    <font>
      <b/>
      <sz val="11"/>
      <color theme="0"/>
      <name val="Aptos"/>
      <family val="2"/>
    </font>
    <font>
      <b/>
      <sz val="11"/>
      <color rgb="FF0A0A0A"/>
      <name val="Aptos"/>
      <family val="2"/>
    </font>
    <font>
      <b/>
      <sz val="11"/>
      <name val="Aptos"/>
      <family val="2"/>
    </font>
    <font>
      <sz val="11"/>
      <color rgb="FFFF000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9BC2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CCECFF"/>
        <bgColor rgb="FF000000"/>
      </patternFill>
    </fill>
    <fill>
      <patternFill patternType="solid">
        <fgColor theme="4" tint="-0.249977111117893"/>
        <bgColor rgb="FF00000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3" fillId="5" borderId="4" xfId="0" applyFont="1" applyFill="1" applyBorder="1" applyAlignment="1">
      <alignment horizontal="center" vertical="center" wrapText="1"/>
    </xf>
    <xf numFmtId="10" fontId="3" fillId="5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6" fillId="4" borderId="4" xfId="0" applyNumberFormat="1" applyFont="1" applyFill="1" applyBorder="1" applyAlignment="1">
      <alignment horizontal="center" vertical="center" wrapText="1"/>
    </xf>
    <xf numFmtId="10" fontId="6" fillId="4" borderId="4" xfId="0" applyNumberFormat="1" applyFont="1" applyFill="1" applyBorder="1" applyAlignment="1">
      <alignment horizontal="center" vertical="center" wrapText="1"/>
    </xf>
    <xf numFmtId="10" fontId="6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2" fillId="4" borderId="4" xfId="0" applyNumberFormat="1" applyFont="1" applyFill="1" applyBorder="1" applyAlignment="1">
      <alignment horizontal="center" vertical="center" wrapText="1"/>
    </xf>
    <xf numFmtId="3" fontId="2" fillId="4" borderId="4" xfId="1" applyNumberFormat="1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3" fontId="2" fillId="3" borderId="4" xfId="1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" fontId="5" fillId="2" borderId="1" xfId="1" applyNumberFormat="1" applyFont="1" applyFill="1" applyBorder="1" applyAlignment="1">
      <alignment horizontal="center" vertical="center" wrapText="1"/>
    </xf>
    <xf numFmtId="1" fontId="5" fillId="2" borderId="3" xfId="1" applyNumberFormat="1" applyFont="1" applyFill="1" applyBorder="1" applyAlignment="1">
      <alignment horizontal="center" vertical="center" wrapText="1"/>
    </xf>
    <xf numFmtId="1" fontId="5" fillId="2" borderId="4" xfId="1" applyNumberFormat="1" applyFont="1" applyFill="1" applyBorder="1" applyAlignment="1">
      <alignment horizontal="center" vertical="center" wrapText="1"/>
    </xf>
    <xf numFmtId="1" fontId="5" fillId="2" borderId="2" xfId="1" applyNumberFormat="1" applyFont="1" applyFill="1" applyBorder="1" applyAlignment="1">
      <alignment horizontal="center" vertical="center" wrapText="1"/>
    </xf>
    <xf numFmtId="1" fontId="5" fillId="2" borderId="5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ugovoreni sadrzaji_HESiPOM03-04" xfId="1" xr:uid="{DEECF776-0F41-41BB-BAF6-1549287167B4}"/>
  </cellStyles>
  <dxfs count="0"/>
  <tableStyles count="0" defaultTableStyle="TableStyleMedium2" defaultPivotStyle="PivotStyleLight16"/>
  <colors>
    <mruColors>
      <color rgb="FFDDEBF7"/>
      <color rgb="FFCCECFF"/>
      <color rgb="FF9BC2E6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16" name="Text 1">
          <a:extLst>
            <a:ext uri="{FF2B5EF4-FFF2-40B4-BE49-F238E27FC236}">
              <a16:creationId xmlns:a16="http://schemas.microsoft.com/office/drawing/2014/main" id="{A59F5BB2-3FA8-4CBA-912E-4E6A5113C9D2}"/>
            </a:ext>
          </a:extLst>
        </xdr:cNvPr>
        <xdr:cNvSpPr txBox="1">
          <a:spLocks noChangeArrowheads="1"/>
        </xdr:cNvSpPr>
      </xdr:nvSpPr>
      <xdr:spPr bwMode="auto">
        <a:xfrm>
          <a:off x="4791075" y="5524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17" name="Text 2">
          <a:extLst>
            <a:ext uri="{FF2B5EF4-FFF2-40B4-BE49-F238E27FC236}">
              <a16:creationId xmlns:a16="http://schemas.microsoft.com/office/drawing/2014/main" id="{6C789E2D-2BAC-4737-9F52-947520384F6A}"/>
            </a:ext>
          </a:extLst>
        </xdr:cNvPr>
        <xdr:cNvSpPr txBox="1">
          <a:spLocks noChangeArrowheads="1"/>
        </xdr:cNvSpPr>
      </xdr:nvSpPr>
      <xdr:spPr bwMode="auto">
        <a:xfrm>
          <a:off x="4791075" y="5524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hr-HR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 CE"/>
              <a:cs typeface="Times New Roman CE"/>
            </a:rPr>
            <a:t>PSIHIJATRIJSKA BOLNICA ZEMUNIK</a:t>
          </a:r>
          <a:endParaRPr kumimoji="0" lang="hr-HR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tabSelected="1" zoomScale="80" zoomScaleNormal="80" workbookViewId="0">
      <selection sqref="A1:A2"/>
    </sheetView>
  </sheetViews>
  <sheetFormatPr defaultRowHeight="15" x14ac:dyDescent="0.25"/>
  <cols>
    <col min="1" max="1" width="20.7109375" style="7" customWidth="1"/>
    <col min="2" max="12" width="15.7109375" style="7" customWidth="1"/>
    <col min="13" max="16384" width="9.140625" style="7"/>
  </cols>
  <sheetData>
    <row r="1" spans="1:12" x14ac:dyDescent="0.25">
      <c r="A1" s="19" t="s">
        <v>18</v>
      </c>
      <c r="B1" s="19" t="s">
        <v>19</v>
      </c>
      <c r="C1" s="21" t="s">
        <v>20</v>
      </c>
      <c r="D1" s="22" t="s">
        <v>21</v>
      </c>
      <c r="E1" s="17" t="s">
        <v>22</v>
      </c>
      <c r="F1" s="17" t="s">
        <v>23</v>
      </c>
      <c r="G1" s="17" t="s">
        <v>24</v>
      </c>
      <c r="H1" s="17" t="s">
        <v>25</v>
      </c>
      <c r="I1" s="17" t="s">
        <v>26</v>
      </c>
      <c r="J1" s="17" t="s">
        <v>27</v>
      </c>
      <c r="K1" s="17" t="s">
        <v>29</v>
      </c>
      <c r="L1" s="17" t="s">
        <v>28</v>
      </c>
    </row>
    <row r="2" spans="1:12" x14ac:dyDescent="0.25">
      <c r="A2" s="20"/>
      <c r="B2" s="20"/>
      <c r="C2" s="21"/>
      <c r="D2" s="23"/>
      <c r="E2" s="18"/>
      <c r="F2" s="18"/>
      <c r="G2" s="18"/>
      <c r="H2" s="18"/>
      <c r="I2" s="18"/>
      <c r="J2" s="18"/>
      <c r="K2" s="18"/>
      <c r="L2" s="18"/>
    </row>
    <row r="3" spans="1:12" x14ac:dyDescent="0.25">
      <c r="A3" s="13" t="s">
        <v>17</v>
      </c>
      <c r="B3" s="8">
        <v>73745</v>
      </c>
      <c r="C3" s="8">
        <v>54037</v>
      </c>
      <c r="D3" s="8">
        <v>344</v>
      </c>
      <c r="E3" s="8">
        <v>9925</v>
      </c>
      <c r="F3" s="9">
        <v>0</v>
      </c>
      <c r="G3" s="8">
        <v>2539</v>
      </c>
      <c r="H3" s="8">
        <v>2560</v>
      </c>
      <c r="I3" s="8">
        <v>2033</v>
      </c>
      <c r="J3" s="8">
        <v>658</v>
      </c>
      <c r="K3" s="8">
        <v>131</v>
      </c>
      <c r="L3" s="8">
        <v>1518</v>
      </c>
    </row>
    <row r="4" spans="1:12" x14ac:dyDescent="0.25">
      <c r="A4" s="14"/>
      <c r="B4" s="4">
        <v>1</v>
      </c>
      <c r="C4" s="4">
        <f>C3/$B3</f>
        <v>0.73275476303478204</v>
      </c>
      <c r="D4" s="4">
        <f t="shared" ref="D4:L4" si="0">D3/$B3</f>
        <v>4.6647230320699708E-3</v>
      </c>
      <c r="E4" s="4">
        <f t="shared" si="0"/>
        <v>0.13458539562004204</v>
      </c>
      <c r="F4" s="4">
        <f t="shared" si="0"/>
        <v>0</v>
      </c>
      <c r="G4" s="4">
        <f t="shared" si="0"/>
        <v>3.4429452844260626E-2</v>
      </c>
      <c r="H4" s="4">
        <f t="shared" si="0"/>
        <v>3.4714217913078854E-2</v>
      </c>
      <c r="I4" s="4">
        <f t="shared" si="0"/>
        <v>2.7567970709878636E-2</v>
      </c>
      <c r="J4" s="4">
        <f t="shared" si="0"/>
        <v>8.922638822971049E-3</v>
      </c>
      <c r="K4" s="4">
        <f t="shared" si="0"/>
        <v>1.7763916197708319E-3</v>
      </c>
      <c r="L4" s="4">
        <f t="shared" si="0"/>
        <v>2.0584446403145978E-2</v>
      </c>
    </row>
    <row r="5" spans="1:12" x14ac:dyDescent="0.25">
      <c r="A5" s="15" t="s">
        <v>16</v>
      </c>
      <c r="B5" s="10">
        <v>6632</v>
      </c>
      <c r="C5" s="10">
        <v>4434</v>
      </c>
      <c r="D5" s="10">
        <v>300</v>
      </c>
      <c r="E5" s="10">
        <v>0</v>
      </c>
      <c r="F5" s="11">
        <v>174</v>
      </c>
      <c r="G5" s="10">
        <v>106</v>
      </c>
      <c r="H5" s="10">
        <v>663</v>
      </c>
      <c r="I5" s="10">
        <v>287</v>
      </c>
      <c r="J5" s="10">
        <v>567</v>
      </c>
      <c r="K5" s="10">
        <v>101</v>
      </c>
      <c r="L5" s="10">
        <v>0</v>
      </c>
    </row>
    <row r="6" spans="1:12" x14ac:dyDescent="0.25">
      <c r="A6" s="16"/>
      <c r="B6" s="6">
        <v>1</v>
      </c>
      <c r="C6" s="6">
        <f>C5/$B5</f>
        <v>0.6685765983112183</v>
      </c>
      <c r="D6" s="6">
        <f t="shared" ref="D6:L6" si="1">D5/$B5</f>
        <v>4.5235223160434261E-2</v>
      </c>
      <c r="E6" s="6">
        <f t="shared" si="1"/>
        <v>0</v>
      </c>
      <c r="F6" s="6">
        <f t="shared" si="1"/>
        <v>2.6236429433051871E-2</v>
      </c>
      <c r="G6" s="6">
        <f t="shared" si="1"/>
        <v>1.5983112183353437E-2</v>
      </c>
      <c r="H6" s="6">
        <f t="shared" si="1"/>
        <v>9.9969843184559717E-2</v>
      </c>
      <c r="I6" s="6">
        <f t="shared" si="1"/>
        <v>4.3275030156815442E-2</v>
      </c>
      <c r="J6" s="6">
        <f t="shared" si="1"/>
        <v>8.5494571773220743E-2</v>
      </c>
      <c r="K6" s="6">
        <f t="shared" si="1"/>
        <v>1.5229191797346201E-2</v>
      </c>
      <c r="L6" s="6">
        <f t="shared" si="1"/>
        <v>0</v>
      </c>
    </row>
    <row r="7" spans="1:12" x14ac:dyDescent="0.25">
      <c r="A7" s="13" t="s">
        <v>32</v>
      </c>
      <c r="B7" s="8">
        <v>8999</v>
      </c>
      <c r="C7" s="8">
        <v>6353</v>
      </c>
      <c r="D7" s="8">
        <v>299</v>
      </c>
      <c r="E7" s="8">
        <v>238</v>
      </c>
      <c r="F7" s="9">
        <v>0</v>
      </c>
      <c r="G7" s="8">
        <v>84</v>
      </c>
      <c r="H7" s="8">
        <v>198</v>
      </c>
      <c r="I7" s="8">
        <v>1325</v>
      </c>
      <c r="J7" s="8">
        <v>218</v>
      </c>
      <c r="K7" s="8">
        <v>22</v>
      </c>
      <c r="L7" s="8">
        <v>262</v>
      </c>
    </row>
    <row r="8" spans="1:12" x14ac:dyDescent="0.25">
      <c r="A8" s="14"/>
      <c r="B8" s="5">
        <v>1</v>
      </c>
      <c r="C8" s="5">
        <f>C7/$B7</f>
        <v>0.70596732970330034</v>
      </c>
      <c r="D8" s="5">
        <f t="shared" ref="D8:L8" si="2">D7/$B7</f>
        <v>3.3225913990443383E-2</v>
      </c>
      <c r="E8" s="5">
        <f t="shared" si="2"/>
        <v>2.6447383042560283E-2</v>
      </c>
      <c r="F8" s="5">
        <f t="shared" si="2"/>
        <v>0</v>
      </c>
      <c r="G8" s="5">
        <f t="shared" si="2"/>
        <v>9.3343704856095125E-3</v>
      </c>
      <c r="H8" s="5">
        <f t="shared" si="2"/>
        <v>2.2002444716079563E-2</v>
      </c>
      <c r="I8" s="5">
        <f t="shared" si="2"/>
        <v>0.14723858206467386</v>
      </c>
      <c r="J8" s="5">
        <f t="shared" si="2"/>
        <v>2.4224913879319923E-2</v>
      </c>
      <c r="K8" s="5">
        <f t="shared" si="2"/>
        <v>2.4447160795643959E-3</v>
      </c>
      <c r="L8" s="5">
        <f t="shared" si="2"/>
        <v>2.9114346038448716E-2</v>
      </c>
    </row>
    <row r="9" spans="1:12" x14ac:dyDescent="0.25">
      <c r="A9" s="15" t="s">
        <v>9</v>
      </c>
      <c r="B9" s="10">
        <v>8177</v>
      </c>
      <c r="C9" s="10">
        <v>4807</v>
      </c>
      <c r="D9" s="10">
        <v>1412</v>
      </c>
      <c r="E9" s="10">
        <v>245</v>
      </c>
      <c r="F9" s="11">
        <v>0</v>
      </c>
      <c r="G9" s="10">
        <v>0</v>
      </c>
      <c r="H9" s="10">
        <v>240</v>
      </c>
      <c r="I9" s="10">
        <v>415</v>
      </c>
      <c r="J9" s="10">
        <v>75</v>
      </c>
      <c r="K9" s="10">
        <v>0</v>
      </c>
      <c r="L9" s="10">
        <v>983</v>
      </c>
    </row>
    <row r="10" spans="1:12" x14ac:dyDescent="0.25">
      <c r="A10" s="16"/>
      <c r="B10" s="6">
        <v>1</v>
      </c>
      <c r="C10" s="6">
        <f>C9/$B9</f>
        <v>0.5878684113978232</v>
      </c>
      <c r="D10" s="6">
        <f t="shared" ref="D10:L10" si="3">D9/$B9</f>
        <v>0.17267946679711385</v>
      </c>
      <c r="E10" s="6">
        <f t="shared" si="3"/>
        <v>2.9962088785618197E-2</v>
      </c>
      <c r="F10" s="6">
        <f t="shared" si="3"/>
        <v>0</v>
      </c>
      <c r="G10" s="6">
        <f t="shared" si="3"/>
        <v>0</v>
      </c>
      <c r="H10" s="6">
        <f t="shared" si="3"/>
        <v>2.9350617585911704E-2</v>
      </c>
      <c r="I10" s="6">
        <f t="shared" si="3"/>
        <v>5.0752109575638985E-2</v>
      </c>
      <c r="J10" s="6">
        <f t="shared" si="3"/>
        <v>9.1720679955974074E-3</v>
      </c>
      <c r="K10" s="6">
        <f t="shared" si="3"/>
        <v>0</v>
      </c>
      <c r="L10" s="6">
        <f t="shared" si="3"/>
        <v>0.12021523786229668</v>
      </c>
    </row>
    <row r="11" spans="1:12" x14ac:dyDescent="0.25">
      <c r="A11" s="13" t="s">
        <v>2</v>
      </c>
      <c r="B11" s="8">
        <v>4050</v>
      </c>
      <c r="C11" s="8">
        <v>3531</v>
      </c>
      <c r="D11" s="8">
        <v>115</v>
      </c>
      <c r="E11" s="8">
        <v>113</v>
      </c>
      <c r="F11" s="9">
        <v>0</v>
      </c>
      <c r="G11" s="8">
        <v>0</v>
      </c>
      <c r="H11" s="8">
        <v>224</v>
      </c>
      <c r="I11" s="8">
        <v>12</v>
      </c>
      <c r="J11" s="8">
        <v>0</v>
      </c>
      <c r="K11" s="8">
        <v>12</v>
      </c>
      <c r="L11" s="8">
        <v>43</v>
      </c>
    </row>
    <row r="12" spans="1:12" x14ac:dyDescent="0.25">
      <c r="A12" s="14"/>
      <c r="B12" s="5">
        <v>1</v>
      </c>
      <c r="C12" s="5">
        <f>C11/$B11</f>
        <v>0.87185185185185188</v>
      </c>
      <c r="D12" s="5">
        <f t="shared" ref="D12:L12" si="4">D11/$B11</f>
        <v>2.8395061728395062E-2</v>
      </c>
      <c r="E12" s="5">
        <f t="shared" si="4"/>
        <v>2.7901234567901233E-2</v>
      </c>
      <c r="F12" s="5">
        <f t="shared" si="4"/>
        <v>0</v>
      </c>
      <c r="G12" s="5">
        <f t="shared" si="4"/>
        <v>0</v>
      </c>
      <c r="H12" s="5">
        <f t="shared" si="4"/>
        <v>5.5308641975308645E-2</v>
      </c>
      <c r="I12" s="5">
        <f t="shared" si="4"/>
        <v>2.9629629629629628E-3</v>
      </c>
      <c r="J12" s="5">
        <f t="shared" si="4"/>
        <v>0</v>
      </c>
      <c r="K12" s="5">
        <f t="shared" si="4"/>
        <v>2.9629629629629628E-3</v>
      </c>
      <c r="L12" s="5">
        <f t="shared" si="4"/>
        <v>1.0617283950617284E-2</v>
      </c>
    </row>
    <row r="13" spans="1:12" x14ac:dyDescent="0.25">
      <c r="A13" s="15" t="s">
        <v>12</v>
      </c>
      <c r="B13" s="10">
        <v>14805</v>
      </c>
      <c r="C13" s="10">
        <v>8419</v>
      </c>
      <c r="D13" s="10">
        <v>633</v>
      </c>
      <c r="E13" s="10">
        <v>3095</v>
      </c>
      <c r="F13" s="11">
        <v>1278</v>
      </c>
      <c r="G13" s="10">
        <v>101</v>
      </c>
      <c r="H13" s="10">
        <v>844</v>
      </c>
      <c r="I13" s="10">
        <v>18</v>
      </c>
      <c r="J13" s="10">
        <v>10</v>
      </c>
      <c r="K13" s="10">
        <v>18</v>
      </c>
      <c r="L13" s="10">
        <v>389</v>
      </c>
    </row>
    <row r="14" spans="1:12" x14ac:dyDescent="0.25">
      <c r="A14" s="16"/>
      <c r="B14" s="6">
        <v>1</v>
      </c>
      <c r="C14" s="6">
        <f>C13/$B13</f>
        <v>0.56865923674434316</v>
      </c>
      <c r="D14" s="6">
        <f t="shared" ref="D14:L14" si="5">D13/$B13</f>
        <v>4.2755825734549141E-2</v>
      </c>
      <c r="E14" s="6">
        <f t="shared" si="5"/>
        <v>0.20905099628503884</v>
      </c>
      <c r="F14" s="6">
        <f t="shared" si="5"/>
        <v>8.6322188449848028E-2</v>
      </c>
      <c r="G14" s="6">
        <f t="shared" si="5"/>
        <v>6.8220195879770346E-3</v>
      </c>
      <c r="H14" s="6">
        <f t="shared" si="5"/>
        <v>5.7007767646065521E-2</v>
      </c>
      <c r="I14" s="6">
        <f t="shared" si="5"/>
        <v>1.2158054711246201E-3</v>
      </c>
      <c r="J14" s="6">
        <f t="shared" si="5"/>
        <v>6.754474839581223E-4</v>
      </c>
      <c r="K14" s="6">
        <f t="shared" si="5"/>
        <v>1.2158054711246201E-3</v>
      </c>
      <c r="L14" s="6">
        <f t="shared" si="5"/>
        <v>2.6274907125970956E-2</v>
      </c>
    </row>
    <row r="15" spans="1:12" x14ac:dyDescent="0.25">
      <c r="A15" s="13" t="s">
        <v>3</v>
      </c>
      <c r="B15" s="8">
        <v>7509</v>
      </c>
      <c r="C15" s="8">
        <v>4948</v>
      </c>
      <c r="D15" s="8">
        <v>154</v>
      </c>
      <c r="E15" s="8">
        <v>173</v>
      </c>
      <c r="F15" s="9">
        <v>0</v>
      </c>
      <c r="G15" s="8">
        <v>525</v>
      </c>
      <c r="H15" s="8">
        <v>671</v>
      </c>
      <c r="I15" s="8">
        <v>403</v>
      </c>
      <c r="J15" s="8">
        <v>10</v>
      </c>
      <c r="K15" s="8">
        <v>17</v>
      </c>
      <c r="L15" s="8">
        <v>608</v>
      </c>
    </row>
    <row r="16" spans="1:12" x14ac:dyDescent="0.25">
      <c r="A16" s="14"/>
      <c r="B16" s="5">
        <v>1</v>
      </c>
      <c r="C16" s="5">
        <f>C15/$B15</f>
        <v>0.65894260221068046</v>
      </c>
      <c r="D16" s="5">
        <f t="shared" ref="D16:L16" si="6">D15/$B15</f>
        <v>2.0508722865894259E-2</v>
      </c>
      <c r="E16" s="5">
        <f t="shared" si="6"/>
        <v>2.3039019842855241E-2</v>
      </c>
      <c r="F16" s="5">
        <f t="shared" si="6"/>
        <v>0</v>
      </c>
      <c r="G16" s="5">
        <f t="shared" si="6"/>
        <v>6.9916100679184981E-2</v>
      </c>
      <c r="H16" s="5">
        <f t="shared" si="6"/>
        <v>8.9359435344253557E-2</v>
      </c>
      <c r="I16" s="5">
        <f t="shared" si="6"/>
        <v>5.3668930616593419E-2</v>
      </c>
      <c r="J16" s="5">
        <f t="shared" si="6"/>
        <v>1.3317352510320948E-3</v>
      </c>
      <c r="K16" s="5">
        <f t="shared" si="6"/>
        <v>2.263949926754561E-3</v>
      </c>
      <c r="L16" s="5">
        <f t="shared" si="6"/>
        <v>8.0969503262751361E-2</v>
      </c>
    </row>
    <row r="17" spans="1:12" x14ac:dyDescent="0.25">
      <c r="A17" s="15" t="s">
        <v>31</v>
      </c>
      <c r="B17" s="10">
        <v>7884</v>
      </c>
      <c r="C17" s="10">
        <v>5193</v>
      </c>
      <c r="D17" s="10">
        <v>59</v>
      </c>
      <c r="E17" s="10">
        <v>46</v>
      </c>
      <c r="F17" s="11">
        <v>0</v>
      </c>
      <c r="G17" s="10">
        <v>0</v>
      </c>
      <c r="H17" s="10">
        <v>191</v>
      </c>
      <c r="I17" s="10">
        <v>1195</v>
      </c>
      <c r="J17" s="10">
        <v>10</v>
      </c>
      <c r="K17" s="10">
        <v>33</v>
      </c>
      <c r="L17" s="10">
        <v>1157</v>
      </c>
    </row>
    <row r="18" spans="1:12" x14ac:dyDescent="0.25">
      <c r="A18" s="16"/>
      <c r="B18" s="6">
        <v>1</v>
      </c>
      <c r="C18" s="6">
        <f>C17/$B17</f>
        <v>0.658675799086758</v>
      </c>
      <c r="D18" s="6">
        <f t="shared" ref="D18:L18" si="7">D17/$B17</f>
        <v>7.483510908168442E-3</v>
      </c>
      <c r="E18" s="6">
        <f t="shared" si="7"/>
        <v>5.8346017250126836E-3</v>
      </c>
      <c r="F18" s="6">
        <f t="shared" si="7"/>
        <v>0</v>
      </c>
      <c r="G18" s="6">
        <f t="shared" si="7"/>
        <v>0</v>
      </c>
      <c r="H18" s="6">
        <f t="shared" si="7"/>
        <v>2.4226281075596143E-2</v>
      </c>
      <c r="I18" s="6">
        <f t="shared" si="7"/>
        <v>0.15157280568239473</v>
      </c>
      <c r="J18" s="6">
        <f t="shared" si="7"/>
        <v>1.2683916793505834E-3</v>
      </c>
      <c r="K18" s="6">
        <f t="shared" si="7"/>
        <v>4.1856925418569252E-3</v>
      </c>
      <c r="L18" s="6">
        <f t="shared" si="7"/>
        <v>0.14675291730086251</v>
      </c>
    </row>
    <row r="19" spans="1:12" x14ac:dyDescent="0.25">
      <c r="A19" s="13" t="s">
        <v>8</v>
      </c>
      <c r="B19" s="8">
        <v>31997</v>
      </c>
      <c r="C19" s="8">
        <v>18376</v>
      </c>
      <c r="D19" s="8">
        <v>1487</v>
      </c>
      <c r="E19" s="8">
        <v>4575</v>
      </c>
      <c r="F19" s="9">
        <v>307</v>
      </c>
      <c r="G19" s="8">
        <v>820</v>
      </c>
      <c r="H19" s="8">
        <v>3729</v>
      </c>
      <c r="I19" s="8">
        <v>812</v>
      </c>
      <c r="J19" s="8">
        <v>323</v>
      </c>
      <c r="K19" s="8">
        <v>94</v>
      </c>
      <c r="L19" s="8">
        <v>1474</v>
      </c>
    </row>
    <row r="20" spans="1:12" x14ac:dyDescent="0.25">
      <c r="A20" s="14"/>
      <c r="B20" s="5">
        <v>1</v>
      </c>
      <c r="C20" s="5">
        <f>C19/$B19</f>
        <v>0.57430384098509235</v>
      </c>
      <c r="D20" s="5">
        <f t="shared" ref="D20:L20" si="8">D19/$B19</f>
        <v>4.6473106853767543E-2</v>
      </c>
      <c r="E20" s="5">
        <f t="shared" si="8"/>
        <v>0.14298215457699159</v>
      </c>
      <c r="F20" s="5">
        <f t="shared" si="8"/>
        <v>9.594649498390475E-3</v>
      </c>
      <c r="G20" s="5">
        <f t="shared" si="8"/>
        <v>2.5627402568990845E-2</v>
      </c>
      <c r="H20" s="5">
        <f t="shared" si="8"/>
        <v>0.11654217582898396</v>
      </c>
      <c r="I20" s="5">
        <f t="shared" si="8"/>
        <v>2.537737912929337E-2</v>
      </c>
      <c r="J20" s="5">
        <f t="shared" si="8"/>
        <v>1.0094696377785418E-2</v>
      </c>
      <c r="K20" s="5">
        <f t="shared" si="8"/>
        <v>2.9377754164452916E-3</v>
      </c>
      <c r="L20" s="5">
        <f t="shared" si="8"/>
        <v>4.6066818764259151E-2</v>
      </c>
    </row>
    <row r="21" spans="1:12" x14ac:dyDescent="0.25">
      <c r="A21" s="15" t="s">
        <v>4</v>
      </c>
      <c r="B21" s="10">
        <v>6989</v>
      </c>
      <c r="C21" s="10">
        <v>4549</v>
      </c>
      <c r="D21" s="10">
        <v>189</v>
      </c>
      <c r="E21" s="10">
        <v>871</v>
      </c>
      <c r="F21" s="11">
        <v>0</v>
      </c>
      <c r="G21" s="10">
        <v>201</v>
      </c>
      <c r="H21" s="10">
        <v>517</v>
      </c>
      <c r="I21" s="10">
        <v>495</v>
      </c>
      <c r="J21" s="10">
        <v>20</v>
      </c>
      <c r="K21" s="10">
        <v>26</v>
      </c>
      <c r="L21" s="10">
        <v>121</v>
      </c>
    </row>
    <row r="22" spans="1:12" x14ac:dyDescent="0.25">
      <c r="A22" s="16"/>
      <c r="B22" s="6">
        <v>1</v>
      </c>
      <c r="C22" s="6">
        <f>C21/$B21</f>
        <v>0.65087995421376443</v>
      </c>
      <c r="D22" s="6">
        <f t="shared" ref="D22:L22" si="9">D21/$B21</f>
        <v>2.7042495349835455E-2</v>
      </c>
      <c r="E22" s="6">
        <f t="shared" si="9"/>
        <v>0.12462440978680785</v>
      </c>
      <c r="F22" s="6">
        <f t="shared" si="9"/>
        <v>0</v>
      </c>
      <c r="G22" s="6">
        <f t="shared" si="9"/>
        <v>2.875947918157104E-2</v>
      </c>
      <c r="H22" s="6">
        <f t="shared" si="9"/>
        <v>7.3973386750608092E-2</v>
      </c>
      <c r="I22" s="6">
        <f t="shared" si="9"/>
        <v>7.0825583059092867E-2</v>
      </c>
      <c r="J22" s="6">
        <f t="shared" si="9"/>
        <v>2.8616397195593076E-3</v>
      </c>
      <c r="K22" s="6">
        <f t="shared" si="9"/>
        <v>3.7201316354270996E-3</v>
      </c>
      <c r="L22" s="6">
        <f t="shared" si="9"/>
        <v>1.7312920303333812E-2</v>
      </c>
    </row>
    <row r="23" spans="1:12" x14ac:dyDescent="0.25">
      <c r="A23" s="13" t="s">
        <v>13</v>
      </c>
      <c r="B23" s="8">
        <v>6701</v>
      </c>
      <c r="C23" s="8">
        <v>3881</v>
      </c>
      <c r="D23" s="8">
        <v>263</v>
      </c>
      <c r="E23" s="8">
        <v>1224</v>
      </c>
      <c r="F23" s="9">
        <v>0</v>
      </c>
      <c r="G23" s="8">
        <v>1</v>
      </c>
      <c r="H23" s="8">
        <v>153</v>
      </c>
      <c r="I23" s="8">
        <v>934</v>
      </c>
      <c r="J23" s="8">
        <v>189</v>
      </c>
      <c r="K23" s="8">
        <v>17</v>
      </c>
      <c r="L23" s="8">
        <v>39</v>
      </c>
    </row>
    <row r="24" spans="1:12" x14ac:dyDescent="0.25">
      <c r="A24" s="14"/>
      <c r="B24" s="5">
        <v>1</v>
      </c>
      <c r="C24" s="5">
        <f>C23/$B23</f>
        <v>0.57916728846440835</v>
      </c>
      <c r="D24" s="5">
        <f t="shared" ref="D24:L24" si="10">D23/$B23</f>
        <v>3.9247873451723626E-2</v>
      </c>
      <c r="E24" s="5">
        <f t="shared" si="10"/>
        <v>0.18265930458140575</v>
      </c>
      <c r="F24" s="5">
        <f t="shared" si="10"/>
        <v>0</v>
      </c>
      <c r="G24" s="5">
        <f t="shared" si="10"/>
        <v>1.4923145799134458E-4</v>
      </c>
      <c r="H24" s="5">
        <f t="shared" si="10"/>
        <v>2.2832413072675719E-2</v>
      </c>
      <c r="I24" s="5">
        <f t="shared" si="10"/>
        <v>0.13938218176391584</v>
      </c>
      <c r="J24" s="5">
        <f t="shared" si="10"/>
        <v>2.8204745560364126E-2</v>
      </c>
      <c r="K24" s="5">
        <f t="shared" si="10"/>
        <v>2.5369347858528579E-3</v>
      </c>
      <c r="L24" s="5">
        <f t="shared" si="10"/>
        <v>5.8200268616624383E-3</v>
      </c>
    </row>
    <row r="25" spans="1:12" x14ac:dyDescent="0.25">
      <c r="A25" s="15" t="s">
        <v>7</v>
      </c>
      <c r="B25" s="10">
        <v>2716</v>
      </c>
      <c r="C25" s="10">
        <v>2275</v>
      </c>
      <c r="D25" s="10">
        <v>23</v>
      </c>
      <c r="E25" s="10">
        <v>36</v>
      </c>
      <c r="F25" s="11">
        <v>16</v>
      </c>
      <c r="G25" s="10">
        <v>1</v>
      </c>
      <c r="H25" s="10">
        <v>102</v>
      </c>
      <c r="I25" s="10">
        <v>113</v>
      </c>
      <c r="J25" s="10">
        <v>25</v>
      </c>
      <c r="K25" s="10">
        <v>19</v>
      </c>
      <c r="L25" s="10">
        <v>106</v>
      </c>
    </row>
    <row r="26" spans="1:12" x14ac:dyDescent="0.25">
      <c r="A26" s="16"/>
      <c r="B26" s="6">
        <v>1</v>
      </c>
      <c r="C26" s="6">
        <f>C25/$B25</f>
        <v>0.83762886597938147</v>
      </c>
      <c r="D26" s="6">
        <f t="shared" ref="D26:L26" si="11">D25/$B25</f>
        <v>8.4683357879234162E-3</v>
      </c>
      <c r="E26" s="6">
        <f t="shared" si="11"/>
        <v>1.3254786450662739E-2</v>
      </c>
      <c r="F26" s="6">
        <f t="shared" si="11"/>
        <v>5.8910162002945507E-3</v>
      </c>
      <c r="G26" s="6">
        <f t="shared" si="11"/>
        <v>3.6818851251840942E-4</v>
      </c>
      <c r="H26" s="6">
        <f t="shared" si="11"/>
        <v>3.755522827687776E-2</v>
      </c>
      <c r="I26" s="6">
        <f t="shared" si="11"/>
        <v>4.1605301914580263E-2</v>
      </c>
      <c r="J26" s="6">
        <f t="shared" si="11"/>
        <v>9.2047128129602359E-3</v>
      </c>
      <c r="K26" s="6">
        <f t="shared" si="11"/>
        <v>6.9955817378497794E-3</v>
      </c>
      <c r="L26" s="6">
        <f t="shared" si="11"/>
        <v>3.9027982326951399E-2</v>
      </c>
    </row>
    <row r="27" spans="1:12" x14ac:dyDescent="0.25">
      <c r="A27" s="13" t="s">
        <v>0</v>
      </c>
      <c r="B27" s="8">
        <v>12587</v>
      </c>
      <c r="C27" s="8">
        <v>9592</v>
      </c>
      <c r="D27" s="8">
        <v>299</v>
      </c>
      <c r="E27" s="8">
        <v>918</v>
      </c>
      <c r="F27" s="9">
        <v>0</v>
      </c>
      <c r="G27" s="8">
        <v>457</v>
      </c>
      <c r="H27" s="8">
        <v>365</v>
      </c>
      <c r="I27" s="8">
        <v>911</v>
      </c>
      <c r="J27" s="8">
        <v>18</v>
      </c>
      <c r="K27" s="8">
        <v>27</v>
      </c>
      <c r="L27" s="8">
        <v>0</v>
      </c>
    </row>
    <row r="28" spans="1:12" x14ac:dyDescent="0.25">
      <c r="A28" s="14"/>
      <c r="B28" s="5">
        <v>1</v>
      </c>
      <c r="C28" s="5">
        <f>C27/$B27</f>
        <v>0.7620560896162708</v>
      </c>
      <c r="D28" s="5">
        <f t="shared" ref="D28:L28" si="12">D27/$B27</f>
        <v>2.3754667514101852E-2</v>
      </c>
      <c r="E28" s="5">
        <f t="shared" si="12"/>
        <v>7.2932390561690638E-2</v>
      </c>
      <c r="F28" s="5">
        <f t="shared" si="12"/>
        <v>0</v>
      </c>
      <c r="G28" s="5">
        <f t="shared" si="12"/>
        <v>3.630730118376102E-2</v>
      </c>
      <c r="H28" s="5">
        <f t="shared" si="12"/>
        <v>2.899817271788353E-2</v>
      </c>
      <c r="I28" s="5">
        <f t="shared" si="12"/>
        <v>7.237626122189561E-2</v>
      </c>
      <c r="J28" s="5">
        <f t="shared" si="12"/>
        <v>1.4300468737586398E-3</v>
      </c>
      <c r="K28" s="5">
        <f t="shared" si="12"/>
        <v>2.1450703106379596E-3</v>
      </c>
      <c r="L28" s="5">
        <f t="shared" si="12"/>
        <v>0</v>
      </c>
    </row>
    <row r="29" spans="1:12" x14ac:dyDescent="0.25">
      <c r="A29" s="15" t="s">
        <v>15</v>
      </c>
      <c r="B29" s="10">
        <v>40711</v>
      </c>
      <c r="C29" s="10">
        <v>32457</v>
      </c>
      <c r="D29" s="10">
        <v>1455</v>
      </c>
      <c r="E29" s="10">
        <v>2155</v>
      </c>
      <c r="F29" s="11">
        <v>0</v>
      </c>
      <c r="G29" s="10">
        <v>1586</v>
      </c>
      <c r="H29" s="10">
        <v>819</v>
      </c>
      <c r="I29" s="10">
        <v>1208</v>
      </c>
      <c r="J29" s="10">
        <v>105</v>
      </c>
      <c r="K29" s="10">
        <v>34</v>
      </c>
      <c r="L29" s="10">
        <v>892</v>
      </c>
    </row>
    <row r="30" spans="1:12" x14ac:dyDescent="0.25">
      <c r="A30" s="16"/>
      <c r="B30" s="6">
        <v>1</v>
      </c>
      <c r="C30" s="6">
        <f>C29/$B29</f>
        <v>0.79725381346564805</v>
      </c>
      <c r="D30" s="6">
        <f t="shared" ref="D30:L30" si="13">D29/$B29</f>
        <v>3.5739726363882E-2</v>
      </c>
      <c r="E30" s="6">
        <f t="shared" si="13"/>
        <v>5.2934096435852715E-2</v>
      </c>
      <c r="F30" s="6">
        <f t="shared" si="13"/>
        <v>0</v>
      </c>
      <c r="G30" s="6">
        <f t="shared" si="13"/>
        <v>3.8957529905922231E-2</v>
      </c>
      <c r="H30" s="6">
        <f t="shared" si="13"/>
        <v>2.0117412984205742E-2</v>
      </c>
      <c r="I30" s="6">
        <f t="shared" si="13"/>
        <v>2.9672570067058042E-2</v>
      </c>
      <c r="J30" s="6">
        <f t="shared" si="13"/>
        <v>2.5791555107956081E-3</v>
      </c>
      <c r="K30" s="6">
        <f t="shared" si="13"/>
        <v>8.3515511778143496E-4</v>
      </c>
      <c r="L30" s="6">
        <f t="shared" si="13"/>
        <v>2.1910540148854119E-2</v>
      </c>
    </row>
    <row r="31" spans="1:12" x14ac:dyDescent="0.25">
      <c r="A31" s="13" t="s">
        <v>6</v>
      </c>
      <c r="B31" s="8">
        <v>25376</v>
      </c>
      <c r="C31" s="8">
        <v>18564</v>
      </c>
      <c r="D31" s="8">
        <v>1384</v>
      </c>
      <c r="E31" s="8">
        <v>3869</v>
      </c>
      <c r="F31" s="9">
        <v>0</v>
      </c>
      <c r="G31" s="8">
        <v>0</v>
      </c>
      <c r="H31" s="8">
        <v>1190</v>
      </c>
      <c r="I31" s="8">
        <v>250</v>
      </c>
      <c r="J31" s="8">
        <v>16</v>
      </c>
      <c r="K31" s="8">
        <v>15</v>
      </c>
      <c r="L31" s="8">
        <v>88</v>
      </c>
    </row>
    <row r="32" spans="1:12" x14ac:dyDescent="0.25">
      <c r="A32" s="14"/>
      <c r="B32" s="5">
        <v>1</v>
      </c>
      <c r="C32" s="5">
        <f>C31/$B31</f>
        <v>0.73155737704918034</v>
      </c>
      <c r="D32" s="5">
        <f t="shared" ref="D32:L32" si="14">D31/$B31</f>
        <v>5.4539722572509455E-2</v>
      </c>
      <c r="E32" s="5">
        <f t="shared" si="14"/>
        <v>0.15246689785624212</v>
      </c>
      <c r="F32" s="5">
        <f t="shared" si="14"/>
        <v>0</v>
      </c>
      <c r="G32" s="5">
        <f t="shared" si="14"/>
        <v>0</v>
      </c>
      <c r="H32" s="5">
        <f t="shared" si="14"/>
        <v>4.6894703656998736E-2</v>
      </c>
      <c r="I32" s="5">
        <f t="shared" si="14"/>
        <v>9.8518284993694832E-3</v>
      </c>
      <c r="J32" s="5">
        <f t="shared" si="14"/>
        <v>6.3051702395964691E-4</v>
      </c>
      <c r="K32" s="5">
        <f t="shared" si="14"/>
        <v>5.9110970996216895E-4</v>
      </c>
      <c r="L32" s="5">
        <f t="shared" si="14"/>
        <v>3.4678436317780582E-3</v>
      </c>
    </row>
    <row r="33" spans="1:12" x14ac:dyDescent="0.25">
      <c r="A33" s="15" t="s">
        <v>11</v>
      </c>
      <c r="B33" s="10">
        <v>20487</v>
      </c>
      <c r="C33" s="10">
        <v>13673</v>
      </c>
      <c r="D33" s="10">
        <v>162</v>
      </c>
      <c r="E33" s="10">
        <v>750</v>
      </c>
      <c r="F33" s="11">
        <v>0</v>
      </c>
      <c r="G33" s="10">
        <v>1229</v>
      </c>
      <c r="H33" s="10">
        <v>2623</v>
      </c>
      <c r="I33" s="10">
        <v>1134</v>
      </c>
      <c r="J33" s="10">
        <v>354</v>
      </c>
      <c r="K33" s="10">
        <v>14</v>
      </c>
      <c r="L33" s="10">
        <v>548</v>
      </c>
    </row>
    <row r="34" spans="1:12" x14ac:dyDescent="0.25">
      <c r="A34" s="16"/>
      <c r="B34" s="6">
        <v>1</v>
      </c>
      <c r="C34" s="6">
        <f>C33/$B33</f>
        <v>0.66739883828769464</v>
      </c>
      <c r="D34" s="6">
        <f t="shared" ref="D34:L34" si="15">D33/$B33</f>
        <v>7.9074535071020653E-3</v>
      </c>
      <c r="E34" s="6">
        <f t="shared" si="15"/>
        <v>3.6608581051398449E-2</v>
      </c>
      <c r="F34" s="6">
        <f t="shared" si="15"/>
        <v>0</v>
      </c>
      <c r="G34" s="6">
        <f t="shared" si="15"/>
        <v>5.998926148289159E-2</v>
      </c>
      <c r="H34" s="6">
        <f t="shared" si="15"/>
        <v>0.12803241079709085</v>
      </c>
      <c r="I34" s="6">
        <f t="shared" si="15"/>
        <v>5.5352174549714452E-2</v>
      </c>
      <c r="J34" s="6">
        <f t="shared" si="15"/>
        <v>1.7279250256260068E-2</v>
      </c>
      <c r="K34" s="6">
        <f t="shared" si="15"/>
        <v>6.833601796261044E-4</v>
      </c>
      <c r="L34" s="6">
        <f t="shared" si="15"/>
        <v>2.6748669888221801E-2</v>
      </c>
    </row>
    <row r="35" spans="1:12" x14ac:dyDescent="0.25">
      <c r="A35" s="13" t="s">
        <v>14</v>
      </c>
      <c r="B35" s="8">
        <v>5136</v>
      </c>
      <c r="C35" s="8">
        <v>3862</v>
      </c>
      <c r="D35" s="8">
        <v>167</v>
      </c>
      <c r="E35" s="8">
        <v>294</v>
      </c>
      <c r="F35" s="9">
        <v>0</v>
      </c>
      <c r="G35" s="8">
        <v>67</v>
      </c>
      <c r="H35" s="8">
        <v>532</v>
      </c>
      <c r="I35" s="8">
        <v>186</v>
      </c>
      <c r="J35" s="8">
        <v>16</v>
      </c>
      <c r="K35" s="8">
        <v>12</v>
      </c>
      <c r="L35" s="8">
        <v>0</v>
      </c>
    </row>
    <row r="36" spans="1:12" x14ac:dyDescent="0.25">
      <c r="A36" s="14"/>
      <c r="B36" s="5">
        <v>1</v>
      </c>
      <c r="C36" s="5">
        <f>C35/$B35</f>
        <v>0.75194704049844241</v>
      </c>
      <c r="D36" s="5">
        <f t="shared" ref="D36:L36" si="16">D35/$B35</f>
        <v>3.2515576323987536E-2</v>
      </c>
      <c r="E36" s="5">
        <f t="shared" si="16"/>
        <v>5.7242990654205607E-2</v>
      </c>
      <c r="F36" s="5">
        <f t="shared" si="16"/>
        <v>0</v>
      </c>
      <c r="G36" s="5">
        <f t="shared" si="16"/>
        <v>1.3045171339563863E-2</v>
      </c>
      <c r="H36" s="5">
        <f t="shared" si="16"/>
        <v>0.10358255451713395</v>
      </c>
      <c r="I36" s="5">
        <f t="shared" si="16"/>
        <v>3.6214953271028034E-2</v>
      </c>
      <c r="J36" s="5">
        <f t="shared" si="16"/>
        <v>3.1152647975077881E-3</v>
      </c>
      <c r="K36" s="5">
        <f t="shared" si="16"/>
        <v>2.3364485981308409E-3</v>
      </c>
      <c r="L36" s="5">
        <f t="shared" si="16"/>
        <v>0</v>
      </c>
    </row>
    <row r="37" spans="1:12" x14ac:dyDescent="0.25">
      <c r="A37" s="15" t="s">
        <v>10</v>
      </c>
      <c r="B37" s="10">
        <v>40860</v>
      </c>
      <c r="C37" s="10">
        <v>24921</v>
      </c>
      <c r="D37" s="10">
        <v>1001</v>
      </c>
      <c r="E37" s="10">
        <v>623</v>
      </c>
      <c r="F37" s="11">
        <v>277</v>
      </c>
      <c r="G37" s="10">
        <v>1262</v>
      </c>
      <c r="H37" s="10">
        <v>2147</v>
      </c>
      <c r="I37" s="10">
        <v>6482</v>
      </c>
      <c r="J37" s="10">
        <v>405</v>
      </c>
      <c r="K37" s="10">
        <v>112</v>
      </c>
      <c r="L37" s="10">
        <v>3630</v>
      </c>
    </row>
    <row r="38" spans="1:12" x14ac:dyDescent="0.25">
      <c r="A38" s="16"/>
      <c r="B38" s="6">
        <v>1</v>
      </c>
      <c r="C38" s="6">
        <f>C37/$B37</f>
        <v>0.60991189427312775</v>
      </c>
      <c r="D38" s="6">
        <f t="shared" ref="D38:L38" si="17">D37/$B37</f>
        <v>2.4498286833088596E-2</v>
      </c>
      <c r="E38" s="6">
        <f t="shared" si="17"/>
        <v>1.5247185511502693E-2</v>
      </c>
      <c r="F38" s="6">
        <f t="shared" si="17"/>
        <v>6.7792462065589818E-3</v>
      </c>
      <c r="G38" s="6">
        <f t="shared" si="17"/>
        <v>3.0885952031326481E-2</v>
      </c>
      <c r="H38" s="6">
        <f t="shared" si="17"/>
        <v>5.2545276554087125E-2</v>
      </c>
      <c r="I38" s="6">
        <f t="shared" si="17"/>
        <v>0.15863925599608419</v>
      </c>
      <c r="J38" s="6">
        <f t="shared" si="17"/>
        <v>9.911894273127754E-3</v>
      </c>
      <c r="K38" s="6">
        <f t="shared" si="17"/>
        <v>2.7410670582476752E-3</v>
      </c>
      <c r="L38" s="6">
        <f t="shared" si="17"/>
        <v>8.8839941262848748E-2</v>
      </c>
    </row>
    <row r="39" spans="1:12" x14ac:dyDescent="0.25">
      <c r="A39" s="13" t="s">
        <v>1</v>
      </c>
      <c r="B39" s="8">
        <v>32433</v>
      </c>
      <c r="C39" s="8">
        <v>26341</v>
      </c>
      <c r="D39" s="8">
        <v>663</v>
      </c>
      <c r="E39" s="8">
        <v>3617</v>
      </c>
      <c r="F39" s="9">
        <v>0</v>
      </c>
      <c r="G39" s="8">
        <v>51</v>
      </c>
      <c r="H39" s="8">
        <v>1715</v>
      </c>
      <c r="I39" s="8">
        <v>17</v>
      </c>
      <c r="J39" s="8">
        <v>10</v>
      </c>
      <c r="K39" s="8">
        <v>12</v>
      </c>
      <c r="L39" s="8">
        <v>7</v>
      </c>
    </row>
    <row r="40" spans="1:12" x14ac:dyDescent="0.25">
      <c r="A40" s="14"/>
      <c r="B40" s="5">
        <v>1</v>
      </c>
      <c r="C40" s="5">
        <f>C39/$B39</f>
        <v>0.812166620417476</v>
      </c>
      <c r="D40" s="5">
        <f t="shared" ref="D40:L40" si="18">D39/$B39</f>
        <v>2.0442142262510406E-2</v>
      </c>
      <c r="E40" s="5">
        <f t="shared" si="18"/>
        <v>0.11152221502790367</v>
      </c>
      <c r="F40" s="5">
        <f t="shared" si="18"/>
        <v>0</v>
      </c>
      <c r="G40" s="5">
        <f t="shared" si="18"/>
        <v>1.5724724817315697E-3</v>
      </c>
      <c r="H40" s="5">
        <f t="shared" si="18"/>
        <v>5.2878241297443965E-2</v>
      </c>
      <c r="I40" s="5">
        <f t="shared" si="18"/>
        <v>5.2415749391052319E-4</v>
      </c>
      <c r="J40" s="5">
        <f t="shared" si="18"/>
        <v>3.0832793759442544E-4</v>
      </c>
      <c r="K40" s="5">
        <f t="shared" si="18"/>
        <v>3.6999352511331052E-4</v>
      </c>
      <c r="L40" s="5">
        <f t="shared" si="18"/>
        <v>2.158295563160978E-4</v>
      </c>
    </row>
    <row r="41" spans="1:12" x14ac:dyDescent="0.25">
      <c r="A41" s="15" t="s">
        <v>33</v>
      </c>
      <c r="B41" s="10">
        <v>11201.63</v>
      </c>
      <c r="C41" s="10">
        <v>5587</v>
      </c>
      <c r="D41" s="10">
        <v>32</v>
      </c>
      <c r="E41" s="10">
        <v>1593</v>
      </c>
      <c r="F41" s="11">
        <v>75</v>
      </c>
      <c r="G41" s="10">
        <v>88</v>
      </c>
      <c r="H41" s="10">
        <v>459</v>
      </c>
      <c r="I41" s="10">
        <v>3182.03</v>
      </c>
      <c r="J41" s="10">
        <v>100.3</v>
      </c>
      <c r="K41" s="10">
        <v>81.099999999999994</v>
      </c>
      <c r="L41" s="10">
        <v>4.2</v>
      </c>
    </row>
    <row r="42" spans="1:12" x14ac:dyDescent="0.25">
      <c r="A42" s="16"/>
      <c r="B42" s="6">
        <v>1</v>
      </c>
      <c r="C42" s="6">
        <f>C41/$B41</f>
        <v>0.49876669734672546</v>
      </c>
      <c r="D42" s="6">
        <f t="shared" ref="D42:J42" si="19">D41/$B41</f>
        <v>2.8567271013236468E-3</v>
      </c>
      <c r="E42" s="6">
        <f t="shared" si="19"/>
        <v>0.14221144601276781</v>
      </c>
      <c r="F42" s="6">
        <f t="shared" si="19"/>
        <v>6.6954541437272974E-3</v>
      </c>
      <c r="G42" s="6">
        <f t="shared" si="19"/>
        <v>7.8559995286400282E-3</v>
      </c>
      <c r="H42" s="6">
        <f t="shared" si="19"/>
        <v>4.0976179359611058E-2</v>
      </c>
      <c r="I42" s="6">
        <f t="shared" si="19"/>
        <v>0.28406847931952767</v>
      </c>
      <c r="J42" s="6">
        <f t="shared" si="19"/>
        <v>8.9540540082113061E-3</v>
      </c>
      <c r="K42" s="6">
        <f>K41/$B41</f>
        <v>7.2400177474171174E-3</v>
      </c>
      <c r="L42" s="6">
        <f t="shared" ref="L42" si="20">L41/$B41</f>
        <v>3.7494543204872867E-4</v>
      </c>
    </row>
    <row r="43" spans="1:12" x14ac:dyDescent="0.25">
      <c r="A43" s="13" t="s">
        <v>5</v>
      </c>
      <c r="B43" s="8">
        <v>12037</v>
      </c>
      <c r="C43" s="8">
        <v>8180</v>
      </c>
      <c r="D43" s="8">
        <v>308</v>
      </c>
      <c r="E43" s="8">
        <v>808</v>
      </c>
      <c r="F43" s="9">
        <v>848</v>
      </c>
      <c r="G43" s="8">
        <v>66</v>
      </c>
      <c r="H43" s="8">
        <v>633</v>
      </c>
      <c r="I43" s="8">
        <v>668</v>
      </c>
      <c r="J43" s="8">
        <v>173</v>
      </c>
      <c r="K43" s="8">
        <v>37</v>
      </c>
      <c r="L43" s="8">
        <v>316</v>
      </c>
    </row>
    <row r="44" spans="1:12" x14ac:dyDescent="0.25">
      <c r="A44" s="14"/>
      <c r="B44" s="5">
        <v>1</v>
      </c>
      <c r="C44" s="5">
        <f>C43/$B43</f>
        <v>0.67957132175791313</v>
      </c>
      <c r="D44" s="5">
        <f t="shared" ref="D44:L44" si="21">D43/$B43</f>
        <v>2.5587771039295507E-2</v>
      </c>
      <c r="E44" s="5">
        <f t="shared" si="21"/>
        <v>6.7126360388801196E-2</v>
      </c>
      <c r="F44" s="5">
        <f t="shared" si="21"/>
        <v>7.0449447536761647E-2</v>
      </c>
      <c r="G44" s="5">
        <f t="shared" si="21"/>
        <v>5.4830937941347515E-3</v>
      </c>
      <c r="H44" s="5">
        <f t="shared" si="21"/>
        <v>5.2587854116474202E-2</v>
      </c>
      <c r="I44" s="5">
        <f t="shared" si="21"/>
        <v>5.54955553709396E-2</v>
      </c>
      <c r="J44" s="5">
        <f t="shared" si="21"/>
        <v>1.437235191492897E-2</v>
      </c>
      <c r="K44" s="5">
        <f t="shared" si="21"/>
        <v>3.0738556118634209E-3</v>
      </c>
      <c r="L44" s="5">
        <f t="shared" si="21"/>
        <v>2.6252388468887597E-2</v>
      </c>
    </row>
    <row r="45" spans="1:12" x14ac:dyDescent="0.25">
      <c r="A45" s="3" t="s">
        <v>30</v>
      </c>
      <c r="B45" s="12">
        <f>SUM(B3,B5,B7,B9,B11,B13,B15,B17,B19,B21,B23,B25,B27,B29,B31,B33,B35,B37,B39,B41,B43)</f>
        <v>381032.63</v>
      </c>
      <c r="C45" s="12">
        <f t="shared" ref="C45:L45" si="22">SUM(C3,C5,C7,C9,C11,C13,C15,C17,C19,C21,C23,C25,C27,C29,C31,C33,C35,C37,C39,C41,C43)</f>
        <v>263980</v>
      </c>
      <c r="D45" s="12">
        <f t="shared" si="22"/>
        <v>10749</v>
      </c>
      <c r="E45" s="12">
        <f t="shared" si="22"/>
        <v>35168</v>
      </c>
      <c r="F45" s="12">
        <f t="shared" si="22"/>
        <v>2975</v>
      </c>
      <c r="G45" s="12">
        <f t="shared" si="22"/>
        <v>9184</v>
      </c>
      <c r="H45" s="12">
        <f t="shared" si="22"/>
        <v>20575</v>
      </c>
      <c r="I45" s="12">
        <f t="shared" si="22"/>
        <v>22080.03</v>
      </c>
      <c r="J45" s="12">
        <f t="shared" si="22"/>
        <v>3302.3</v>
      </c>
      <c r="K45" s="12">
        <f t="shared" si="22"/>
        <v>834.1</v>
      </c>
      <c r="L45" s="12">
        <f t="shared" si="22"/>
        <v>12185.2</v>
      </c>
    </row>
    <row r="46" spans="1:12" x14ac:dyDescent="0.25">
      <c r="A46" s="1" t="s">
        <v>34</v>
      </c>
      <c r="B46" s="2">
        <f>SUM(C46:L46)</f>
        <v>0.99999999999999989</v>
      </c>
      <c r="C46" s="2">
        <f>C45/$B$45</f>
        <v>0.69280155875364269</v>
      </c>
      <c r="D46" s="2">
        <f t="shared" ref="D46:L46" si="23">D45/$B$45</f>
        <v>2.8210182419285194E-2</v>
      </c>
      <c r="E46" s="2">
        <f t="shared" si="23"/>
        <v>9.2296557384074954E-2</v>
      </c>
      <c r="F46" s="2">
        <f t="shared" si="23"/>
        <v>7.8077302723391431E-3</v>
      </c>
      <c r="G46" s="2">
        <f t="shared" si="23"/>
        <v>2.4102922628962249E-2</v>
      </c>
      <c r="H46" s="2">
        <f t="shared" si="23"/>
        <v>5.3998000118782474E-2</v>
      </c>
      <c r="I46" s="2">
        <f t="shared" si="23"/>
        <v>5.7947871813497961E-2</v>
      </c>
      <c r="J46" s="2">
        <f t="shared" si="23"/>
        <v>8.6667118246539672E-3</v>
      </c>
      <c r="K46" s="2">
        <f t="shared" si="23"/>
        <v>2.1890513681203628E-3</v>
      </c>
      <c r="L46" s="2">
        <f t="shared" si="23"/>
        <v>3.1979413416640984E-2</v>
      </c>
    </row>
  </sheetData>
  <mergeCells count="33">
    <mergeCell ref="L1:L2"/>
    <mergeCell ref="K1:K2"/>
    <mergeCell ref="A1:A2"/>
    <mergeCell ref="E1:E2"/>
    <mergeCell ref="F1:F2"/>
    <mergeCell ref="G1:G2"/>
    <mergeCell ref="H1:H2"/>
    <mergeCell ref="C1:C2"/>
    <mergeCell ref="B1:B2"/>
    <mergeCell ref="D1:D2"/>
    <mergeCell ref="I1:I2"/>
    <mergeCell ref="J1:J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43:A44"/>
    <mergeCell ref="A33:A34"/>
    <mergeCell ref="A35:A36"/>
    <mergeCell ref="A37:A38"/>
    <mergeCell ref="A39:A40"/>
    <mergeCell ref="A41:A42"/>
  </mergeCells>
  <pageMargins left="0.7" right="0.7" top="0.75" bottom="0.75" header="0.3" footer="0.3"/>
  <pageSetup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 Petković</dc:creator>
  <cp:lastModifiedBy>Ivan Cerovečki</cp:lastModifiedBy>
  <dcterms:created xsi:type="dcterms:W3CDTF">2015-06-05T18:17:20Z</dcterms:created>
  <dcterms:modified xsi:type="dcterms:W3CDTF">2026-06-26T12:30:21Z</dcterms:modified>
</cp:coreProperties>
</file>