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van\Downloads\"/>
    </mc:Choice>
  </mc:AlternateContent>
  <xr:revisionPtr revIDLastSave="0" documentId="13_ncr:1_{0FBEED93-488C-43CF-BA0A-DD578306C17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1" sheetId="1" r:id="rId1"/>
    <sheet name="t2" sheetId="2" r:id="rId2"/>
    <sheet name="t3" sheetId="3" r:id="rId3"/>
    <sheet name="t4" sheetId="4" r:id="rId4"/>
    <sheet name="t5" sheetId="5" r:id="rId5"/>
  </sheets>
  <definedNames>
    <definedName name="_GoBack" localSheetId="0">'t1'!$I$23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0" i="1" l="1"/>
  <c r="F20" i="1"/>
  <c r="F8" i="3" l="1"/>
  <c r="F9" i="3"/>
  <c r="F10" i="3"/>
  <c r="F11" i="3"/>
  <c r="F12" i="3"/>
  <c r="F13" i="3"/>
  <c r="F14" i="3"/>
  <c r="F15" i="3"/>
  <c r="F16" i="3"/>
  <c r="F17" i="3"/>
  <c r="F18" i="3"/>
  <c r="F20" i="3"/>
  <c r="F21" i="3"/>
  <c r="F22" i="3"/>
  <c r="F23" i="3"/>
  <c r="F24" i="3"/>
  <c r="F25" i="3"/>
  <c r="F28" i="3"/>
  <c r="F29" i="3"/>
  <c r="F7" i="3"/>
  <c r="E19" i="5" l="1"/>
  <c r="E18" i="5"/>
  <c r="E16" i="5"/>
  <c r="E15" i="5"/>
  <c r="E14" i="5"/>
  <c r="E12" i="5"/>
  <c r="E11" i="5"/>
  <c r="E10" i="5"/>
  <c r="E9" i="5"/>
  <c r="J23" i="1" l="1"/>
  <c r="L22" i="1" l="1"/>
  <c r="K23" i="1"/>
  <c r="L23" i="1" s="1"/>
  <c r="L17" i="1" l="1"/>
  <c r="L15" i="1" l="1"/>
  <c r="L12" i="1" l="1"/>
  <c r="G23" i="1" l="1"/>
  <c r="H23" i="1"/>
  <c r="C23" i="1"/>
  <c r="D23" i="1"/>
  <c r="E23" i="1"/>
  <c r="I12" i="1" l="1"/>
  <c r="I13" i="1"/>
  <c r="I14" i="1"/>
  <c r="I15" i="1"/>
  <c r="I16" i="1"/>
  <c r="I17" i="1"/>
  <c r="I18" i="1"/>
  <c r="I19" i="1"/>
  <c r="I21" i="1"/>
  <c r="I22" i="1"/>
  <c r="I23" i="1"/>
  <c r="F12" i="1"/>
  <c r="F13" i="1"/>
  <c r="F14" i="1"/>
  <c r="F15" i="1"/>
  <c r="F16" i="1"/>
  <c r="F17" i="1"/>
  <c r="F18" i="1"/>
  <c r="F19" i="1"/>
  <c r="F21" i="1"/>
  <c r="F22" i="1"/>
  <c r="F23" i="1"/>
  <c r="I11" i="1"/>
  <c r="F11" i="1"/>
  <c r="E30" i="3" l="1"/>
  <c r="F30" i="3" l="1"/>
</calcChain>
</file>

<file path=xl/sharedStrings.xml><?xml version="1.0" encoding="utf-8"?>
<sst xmlns="http://schemas.openxmlformats.org/spreadsheetml/2006/main" count="230" uniqueCount="137">
  <si>
    <t>MIKROSKOPIJA</t>
  </si>
  <si>
    <t>KULTIVACIJA</t>
  </si>
  <si>
    <t>TEST REZISTENCIJE</t>
  </si>
  <si>
    <t>Labo-</t>
  </si>
  <si>
    <t>Ukupno</t>
  </si>
  <si>
    <t>POZITIVNI</t>
  </si>
  <si>
    <t>REZISTENTNI</t>
  </si>
  <si>
    <t xml:space="preserve">ratorij   </t>
  </si>
  <si>
    <t>uzoraka</t>
  </si>
  <si>
    <t>Broj</t>
  </si>
  <si>
    <t>%</t>
  </si>
  <si>
    <t>Microscopy</t>
  </si>
  <si>
    <t>Culture</t>
  </si>
  <si>
    <t>Drug-resistance</t>
  </si>
  <si>
    <t xml:space="preserve">Labora- </t>
  </si>
  <si>
    <t>Sample</t>
  </si>
  <si>
    <t>Positive</t>
  </si>
  <si>
    <t>Resistant</t>
  </si>
  <si>
    <t>tory</t>
  </si>
  <si>
    <t>total</t>
  </si>
  <si>
    <t>No.</t>
  </si>
  <si>
    <t>Čakovec</t>
  </si>
  <si>
    <t>-</t>
  </si>
  <si>
    <t>Klenovnik</t>
  </si>
  <si>
    <t>Nova Gradiška</t>
  </si>
  <si>
    <t>OŽB Požega</t>
  </si>
  <si>
    <t>Osijek</t>
  </si>
  <si>
    <t>Pula</t>
  </si>
  <si>
    <t>Rijeka</t>
  </si>
  <si>
    <t>Slavonski Brod</t>
  </si>
  <si>
    <t>Zadar</t>
  </si>
  <si>
    <t>*Uključeni su i sojevi poslani na test rezistencije i identifikaciju/including strains tested for resistance and identification;</t>
  </si>
  <si>
    <t xml:space="preserve">Izvor podataka: </t>
  </si>
  <si>
    <t>Godišnje izvješće o radu TBC laboratorija u Hrvatskoj</t>
  </si>
  <si>
    <t xml:space="preserve">Source of data: </t>
  </si>
  <si>
    <t xml:space="preserve"> Croatian TB laboratories annual report</t>
  </si>
  <si>
    <t>Godina</t>
  </si>
  <si>
    <t>M. tuberculosis</t>
  </si>
  <si>
    <t>M. bovis</t>
  </si>
  <si>
    <t>Netuberkulozne mikobakterije</t>
  </si>
  <si>
    <t>mikobakterija</t>
  </si>
  <si>
    <t>M.bovis</t>
  </si>
  <si>
    <t>BCG-soj</t>
  </si>
  <si>
    <t>Year</t>
  </si>
  <si>
    <t>Total</t>
  </si>
  <si>
    <t>Nontuberculous mycobacteria</t>
  </si>
  <si>
    <t>BCG strain</t>
  </si>
  <si>
    <t>2015.</t>
  </si>
  <si>
    <t>2016.</t>
  </si>
  <si>
    <t>2017.</t>
  </si>
  <si>
    <t>M. xenopi</t>
  </si>
  <si>
    <t>M. avium</t>
  </si>
  <si>
    <t>M. intracellulare</t>
  </si>
  <si>
    <t>M. fortuitum</t>
  </si>
  <si>
    <t>M. chelonae</t>
  </si>
  <si>
    <t>M. abscessus</t>
  </si>
  <si>
    <t>M. mucogenicum</t>
  </si>
  <si>
    <t>M. gordonae</t>
  </si>
  <si>
    <t xml:space="preserve">Godina </t>
  </si>
  <si>
    <t>Multirezistentni bolesnici</t>
  </si>
  <si>
    <t>/Year/</t>
  </si>
  <si>
    <t xml:space="preserve">Patients resistant to 1 or more antituberculotics </t>
  </si>
  <si>
    <t>Multi-drug resistant TB patients</t>
  </si>
  <si>
    <t xml:space="preserve">Ukupan broj </t>
  </si>
  <si>
    <t>Stopa na 100.000</t>
  </si>
  <si>
    <t>Ukupan broj</t>
  </si>
  <si>
    <t>Per 100.000</t>
  </si>
  <si>
    <t>S</t>
  </si>
  <si>
    <t>H</t>
  </si>
  <si>
    <t>2018.</t>
  </si>
  <si>
    <t>2019.</t>
  </si>
  <si>
    <t>Prošireno-rezistentni bolesnici</t>
  </si>
  <si>
    <t>Extensively-drug resistant TB patients</t>
  </si>
  <si>
    <t>2020.</t>
  </si>
  <si>
    <t>Virovitica</t>
  </si>
  <si>
    <t>2021.</t>
  </si>
  <si>
    <t>2022.</t>
  </si>
  <si>
    <t>M. celatum</t>
  </si>
  <si>
    <t>M. kansasii</t>
  </si>
  <si>
    <t>2023.</t>
  </si>
  <si>
    <t>HS</t>
  </si>
  <si>
    <t>2024.</t>
  </si>
  <si>
    <t>M. chimaera</t>
  </si>
  <si>
    <t>Split - KB “Firule”</t>
  </si>
  <si>
    <t>R</t>
  </si>
  <si>
    <t>E</t>
  </si>
  <si>
    <t>HR, Eth</t>
  </si>
  <si>
    <t>Zagreb - HZJZ/CNIPH*</t>
  </si>
  <si>
    <t xml:space="preserve">MIKOBAKTERIJE IZOLIRANE U HRVATSKOJ OD 2015. DO 2025. GODINE – </t>
  </si>
  <si>
    <t>Mycobacteria isolated in Croatia 2015-25</t>
  </si>
  <si>
    <t>NETUBERKULOZNE MIKOBAKTERIJE IZOLIRANE U HRVATSKOJ 2025. GODINE – Nontuberculous mycobacteria isolated in Croatia, 2025</t>
  </si>
  <si>
    <t>Tablica - Table 5.</t>
  </si>
  <si>
    <t>2025.</t>
  </si>
  <si>
    <t>ES</t>
  </si>
  <si>
    <t>RESZ</t>
  </si>
  <si>
    <t>HRSEZ</t>
  </si>
  <si>
    <t>M. interjectum</t>
  </si>
  <si>
    <t>M. intermedium</t>
  </si>
  <si>
    <t>M. gwanakae</t>
  </si>
  <si>
    <t>M. paragordonae</t>
  </si>
  <si>
    <t>M. scrofulaceum</t>
  </si>
  <si>
    <t>M. neoaurum</t>
  </si>
  <si>
    <t>M. timonense</t>
  </si>
  <si>
    <t>M. leprae</t>
  </si>
  <si>
    <t>M. avium intracellulare*</t>
  </si>
  <si>
    <t>* identifikacija pomoću MALDI TOF uređaja</t>
  </si>
  <si>
    <r>
      <t xml:space="preserve">Tablica - </t>
    </r>
    <r>
      <rPr>
        <i/>
        <sz val="9"/>
        <color theme="1"/>
        <rFont val="Calibri"/>
        <family val="2"/>
        <charset val="238"/>
        <scheme val="minor"/>
      </rPr>
      <t>Table</t>
    </r>
    <r>
      <rPr>
        <b/>
        <sz val="9"/>
        <color theme="1"/>
        <rFont val="Calibri"/>
        <family val="2"/>
        <charset val="238"/>
        <scheme val="minor"/>
      </rPr>
      <t xml:space="preserve"> 5.   </t>
    </r>
  </si>
  <si>
    <r>
      <t xml:space="preserve">BOLESNICI S REZISTENTNOM TUBERKULOZOM U HRVATSKOJ U 2025. GODINI * - </t>
    </r>
    <r>
      <rPr>
        <i/>
        <sz val="9"/>
        <color theme="1"/>
        <rFont val="Calibri"/>
        <family val="2"/>
        <charset val="238"/>
        <scheme val="minor"/>
      </rPr>
      <t>Resistant tuberculosis in Croatia, 2025*</t>
    </r>
  </si>
  <si>
    <r>
      <t xml:space="preserve">BROJ - </t>
    </r>
    <r>
      <rPr>
        <i/>
        <sz val="8"/>
        <color theme="1"/>
        <rFont val="Calibri"/>
        <family val="2"/>
        <charset val="238"/>
        <scheme val="minor"/>
      </rPr>
      <t>No.</t>
    </r>
  </si>
  <si>
    <r>
      <t xml:space="preserve">UKUPNO BOLESNIKA - </t>
    </r>
    <r>
      <rPr>
        <i/>
        <sz val="8"/>
        <color theme="1"/>
        <rFont val="Calibri"/>
        <family val="2"/>
        <charset val="238"/>
        <scheme val="minor"/>
      </rPr>
      <t>Patients total</t>
    </r>
  </si>
  <si>
    <r>
      <t xml:space="preserve">MONOREZISTENCIJA - </t>
    </r>
    <r>
      <rPr>
        <i/>
        <sz val="8"/>
        <color theme="1"/>
        <rFont val="Calibri"/>
        <family val="2"/>
        <charset val="238"/>
        <scheme val="minor"/>
      </rPr>
      <t>Monoresistance</t>
    </r>
  </si>
  <si>
    <r>
      <t xml:space="preserve">POLIREZISTENCIJA - </t>
    </r>
    <r>
      <rPr>
        <i/>
        <sz val="8"/>
        <color theme="1"/>
        <rFont val="Calibri"/>
        <family val="2"/>
        <charset val="238"/>
        <scheme val="minor"/>
      </rPr>
      <t>Polyresistance</t>
    </r>
  </si>
  <si>
    <r>
      <t xml:space="preserve">MULTIREZISTENCIJA - </t>
    </r>
    <r>
      <rPr>
        <i/>
        <sz val="8"/>
        <color theme="1"/>
        <rFont val="Calibri"/>
        <family val="2"/>
        <charset val="238"/>
        <scheme val="minor"/>
      </rPr>
      <t>Multiresistance</t>
    </r>
  </si>
  <si>
    <r>
      <t xml:space="preserve">Legenda </t>
    </r>
    <r>
      <rPr>
        <sz val="8"/>
        <color theme="1"/>
        <rFont val="Calibri"/>
        <family val="2"/>
        <charset val="238"/>
        <scheme val="minor"/>
      </rPr>
      <t xml:space="preserve">- </t>
    </r>
    <r>
      <rPr>
        <i/>
        <sz val="8"/>
        <color theme="1"/>
        <rFont val="Calibri"/>
        <family val="2"/>
        <charset val="238"/>
        <scheme val="minor"/>
      </rPr>
      <t>Key</t>
    </r>
    <r>
      <rPr>
        <sz val="8"/>
        <color theme="1"/>
        <rFont val="Calibri"/>
        <family val="2"/>
        <charset val="238"/>
        <scheme val="minor"/>
      </rPr>
      <t>:</t>
    </r>
  </si>
  <si>
    <r>
      <t xml:space="preserve">H </t>
    </r>
    <r>
      <rPr>
        <sz val="8"/>
        <color theme="1"/>
        <rFont val="Calibri"/>
        <family val="2"/>
        <charset val="238"/>
        <scheme val="minor"/>
      </rPr>
      <t>– izoniazid</t>
    </r>
  </si>
  <si>
    <r>
      <rPr>
        <b/>
        <sz val="8"/>
        <color theme="1"/>
        <rFont val="Calibri"/>
        <family val="2"/>
        <charset val="238"/>
        <scheme val="minor"/>
      </rPr>
      <t>R</t>
    </r>
    <r>
      <rPr>
        <sz val="8"/>
        <color theme="1"/>
        <rFont val="Calibri"/>
        <family val="2"/>
        <charset val="238"/>
        <scheme val="minor"/>
      </rPr>
      <t xml:space="preserve"> - rifampicin</t>
    </r>
  </si>
  <si>
    <r>
      <t xml:space="preserve">S </t>
    </r>
    <r>
      <rPr>
        <sz val="8"/>
        <color theme="1"/>
        <rFont val="Calibri"/>
        <family val="2"/>
        <charset val="238"/>
        <scheme val="minor"/>
      </rPr>
      <t>- streptomicin</t>
    </r>
  </si>
  <si>
    <r>
      <t xml:space="preserve">E </t>
    </r>
    <r>
      <rPr>
        <sz val="8"/>
        <color theme="1"/>
        <rFont val="Calibri"/>
        <family val="2"/>
        <charset val="238"/>
        <scheme val="minor"/>
      </rPr>
      <t>- etambutol</t>
    </r>
  </si>
  <si>
    <r>
      <t xml:space="preserve">Z </t>
    </r>
    <r>
      <rPr>
        <sz val="8"/>
        <color theme="1"/>
        <rFont val="Calibri"/>
        <family val="2"/>
        <charset val="238"/>
        <scheme val="minor"/>
      </rPr>
      <t>- pirazinamid</t>
    </r>
  </si>
  <si>
    <r>
      <t xml:space="preserve">Eth </t>
    </r>
    <r>
      <rPr>
        <sz val="8"/>
        <color theme="1"/>
        <rFont val="Calibri"/>
        <family val="2"/>
        <charset val="238"/>
        <scheme val="minor"/>
      </rPr>
      <t>- etionamid</t>
    </r>
  </si>
  <si>
    <r>
      <t xml:space="preserve">*Izvor podataka: Laboratorijski registar BK pozitivnih bolesnika - </t>
    </r>
    <r>
      <rPr>
        <i/>
        <sz val="8"/>
        <color theme="1"/>
        <rFont val="Calibri"/>
        <family val="2"/>
        <charset val="238"/>
        <scheme val="minor"/>
      </rPr>
      <t>According to the Laboratory Register of BK-positive resistant patients</t>
    </r>
  </si>
  <si>
    <r>
      <t xml:space="preserve">PREVALENCIJA BOLESNIKA S REZISTENTNOM TUBERKULOZOM I STOPA NA 100.000 STANOVNIKA U HRVATSKOJ OD 2015. DO 2025* GODINE – </t>
    </r>
    <r>
      <rPr>
        <i/>
        <sz val="9"/>
        <color theme="1"/>
        <rFont val="Calibri"/>
        <family val="2"/>
        <charset val="238"/>
        <scheme val="minor"/>
      </rPr>
      <t>Prevalence of BK-positive cases with resistant tuberculosis in Croatia, 2015-25*</t>
    </r>
  </si>
  <si>
    <r>
      <t>Bolesnici rezistentni na 1 ili više ATL</t>
    </r>
    <r>
      <rPr>
        <sz val="8"/>
        <color theme="1"/>
        <rFont val="Calibri"/>
        <family val="2"/>
        <charset val="238"/>
        <scheme val="minor"/>
      </rPr>
      <t xml:space="preserve"> </t>
    </r>
  </si>
  <si>
    <r>
      <t>*Izvor podataka: Laboratorijski registar Bk pozitivnih rezistentnih bolesnika *</t>
    </r>
    <r>
      <rPr>
        <i/>
        <sz val="7"/>
        <color theme="1"/>
        <rFont val="Calibri"/>
        <family val="2"/>
        <charset val="238"/>
        <scheme val="minor"/>
      </rPr>
      <t>According to the Laboratory Register of BK-positive resistant patients</t>
    </r>
  </si>
  <si>
    <r>
      <t xml:space="preserve">Tablica - </t>
    </r>
    <r>
      <rPr>
        <i/>
        <sz val="9"/>
        <color theme="1"/>
        <rFont val="Calibri"/>
        <family val="2"/>
        <charset val="238"/>
        <scheme val="minor"/>
      </rPr>
      <t xml:space="preserve">Table </t>
    </r>
    <r>
      <rPr>
        <b/>
        <sz val="9"/>
        <color theme="1"/>
        <rFont val="Calibri"/>
        <family val="2"/>
        <charset val="238"/>
        <scheme val="minor"/>
      </rPr>
      <t>3.</t>
    </r>
  </si>
  <si>
    <r>
      <t xml:space="preserve">Vrsta - </t>
    </r>
    <r>
      <rPr>
        <i/>
        <sz val="8"/>
        <color theme="1"/>
        <rFont val="Calibri"/>
        <family val="2"/>
        <charset val="238"/>
        <scheme val="minor"/>
      </rPr>
      <t>Species</t>
    </r>
  </si>
  <si>
    <r>
      <t>Broj -</t>
    </r>
    <r>
      <rPr>
        <sz val="8"/>
        <color theme="1"/>
        <rFont val="Calibri"/>
        <family val="2"/>
        <charset val="238"/>
        <scheme val="minor"/>
      </rPr>
      <t xml:space="preserve"> </t>
    </r>
    <r>
      <rPr>
        <i/>
        <sz val="8"/>
        <color theme="1"/>
        <rFont val="Calibri"/>
        <family val="2"/>
        <charset val="238"/>
        <scheme val="minor"/>
      </rPr>
      <t>No</t>
    </r>
    <r>
      <rPr>
        <sz val="8"/>
        <color theme="1"/>
        <rFont val="Calibri"/>
        <family val="2"/>
        <charset val="238"/>
        <scheme val="minor"/>
      </rPr>
      <t>.</t>
    </r>
  </si>
  <si>
    <r>
      <t xml:space="preserve">UVJETNO PATOGENE MIKOBAKTERIJE </t>
    </r>
    <r>
      <rPr>
        <sz val="8"/>
        <color theme="1"/>
        <rFont val="Calibri"/>
        <family val="2"/>
        <charset val="238"/>
        <scheme val="minor"/>
      </rPr>
      <t xml:space="preserve">- </t>
    </r>
    <r>
      <rPr>
        <i/>
        <sz val="8"/>
        <color theme="1"/>
        <rFont val="Calibri"/>
        <family val="2"/>
        <charset val="238"/>
        <scheme val="minor"/>
      </rPr>
      <t>Facultatively pathogenic</t>
    </r>
  </si>
  <si>
    <r>
      <t xml:space="preserve">sporog rasta - </t>
    </r>
    <r>
      <rPr>
        <i/>
        <sz val="8"/>
        <color theme="1"/>
        <rFont val="Calibri"/>
        <family val="2"/>
        <charset val="238"/>
        <scheme val="minor"/>
      </rPr>
      <t>slow growth</t>
    </r>
  </si>
  <si>
    <r>
      <t xml:space="preserve">brzog rasta - </t>
    </r>
    <r>
      <rPr>
        <i/>
        <sz val="8"/>
        <color theme="1"/>
        <rFont val="Calibri"/>
        <family val="2"/>
        <charset val="238"/>
        <scheme val="minor"/>
      </rPr>
      <t>fast growth</t>
    </r>
  </si>
  <si>
    <r>
      <t xml:space="preserve">SAPROFITNE MIKOBAKTERIJE - </t>
    </r>
    <r>
      <rPr>
        <i/>
        <sz val="8"/>
        <color theme="1"/>
        <rFont val="Calibri"/>
        <family val="2"/>
        <charset val="238"/>
        <scheme val="minor"/>
      </rPr>
      <t>Saprophytic mycobacteria</t>
    </r>
  </si>
  <si>
    <r>
      <t>Mycobacterium</t>
    </r>
    <r>
      <rPr>
        <sz val="8"/>
        <color theme="1"/>
        <rFont val="Calibri"/>
        <family val="2"/>
        <charset val="238"/>
        <scheme val="minor"/>
      </rPr>
      <t xml:space="preserve"> spp.</t>
    </r>
  </si>
  <si>
    <r>
      <t xml:space="preserve">UKUPNO - </t>
    </r>
    <r>
      <rPr>
        <i/>
        <sz val="8"/>
        <color theme="1"/>
        <rFont val="Calibri"/>
        <family val="2"/>
        <charset val="238"/>
        <scheme val="minor"/>
      </rPr>
      <t>Total</t>
    </r>
  </si>
  <si>
    <r>
      <t xml:space="preserve">Tablica - </t>
    </r>
    <r>
      <rPr>
        <i/>
        <sz val="9"/>
        <color theme="1"/>
        <rFont val="Calibri"/>
        <family val="2"/>
        <charset val="238"/>
        <scheme val="minor"/>
      </rPr>
      <t>Table</t>
    </r>
    <r>
      <rPr>
        <b/>
        <sz val="9"/>
        <color theme="1"/>
        <rFont val="Calibri"/>
        <family val="2"/>
        <charset val="238"/>
        <scheme val="minor"/>
      </rPr>
      <t xml:space="preserve"> 2.</t>
    </r>
  </si>
  <si>
    <r>
      <t>Tablica -</t>
    </r>
    <r>
      <rPr>
        <sz val="9"/>
        <color theme="1"/>
        <rFont val="Calibri"/>
        <family val="2"/>
        <charset val="238"/>
        <scheme val="minor"/>
      </rPr>
      <t xml:space="preserve"> </t>
    </r>
    <r>
      <rPr>
        <i/>
        <sz val="9"/>
        <color theme="1"/>
        <rFont val="Calibri"/>
        <family val="2"/>
        <charset val="238"/>
        <scheme val="minor"/>
      </rPr>
      <t>Table</t>
    </r>
    <r>
      <rPr>
        <sz val="9"/>
        <color theme="1"/>
        <rFont val="Calibri"/>
        <family val="2"/>
        <charset val="238"/>
        <scheme val="minor"/>
      </rPr>
      <t xml:space="preserve"> </t>
    </r>
    <r>
      <rPr>
        <b/>
        <sz val="9"/>
        <color theme="1"/>
        <rFont val="Calibri"/>
        <family val="2"/>
        <charset val="238"/>
        <scheme val="minor"/>
      </rPr>
      <t>1.</t>
    </r>
  </si>
  <si>
    <r>
      <t>PREGLED RADA LABORATORIJA ZA BAKTERIOLOŠKU DIJAGNOSTIKU TUBERKULOZE U HRVATSKOJ U 2025. GODINI -</t>
    </r>
    <r>
      <rPr>
        <b/>
        <sz val="9"/>
        <color rgb="FFFF0000"/>
        <rFont val="Calibri"/>
        <family val="2"/>
        <charset val="238"/>
        <scheme val="minor"/>
      </rPr>
      <t xml:space="preserve"> </t>
    </r>
    <r>
      <rPr>
        <i/>
        <sz val="9"/>
        <color theme="1"/>
        <rFont val="Calibri"/>
        <family val="2"/>
        <charset val="238"/>
        <scheme val="minor"/>
      </rPr>
      <t>Operation of laboratories for bacteriological diagnosis of tuberculosis, Croatia 2025</t>
    </r>
  </si>
  <si>
    <r>
      <t xml:space="preserve">UKUPNO </t>
    </r>
    <r>
      <rPr>
        <i/>
        <sz val="8"/>
        <color theme="1"/>
        <rFont val="Calibri"/>
        <family val="2"/>
        <charset val="238"/>
        <scheme val="minor"/>
      </rPr>
      <t>- Total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</si>
</sst>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0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sz val="4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i/>
      <sz val="8"/>
      <color theme="1"/>
      <name val="Calibri"/>
      <family val="2"/>
      <charset val="238"/>
      <scheme val="minor"/>
    </font>
    <font>
      <b/>
      <sz val="3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3"/>
      <color theme="1"/>
      <name val="Calibri"/>
      <family val="2"/>
      <charset val="238"/>
      <scheme val="minor"/>
    </font>
    <font>
      <i/>
      <sz val="4"/>
      <color theme="1"/>
      <name val="Calibri"/>
      <family val="2"/>
      <charset val="238"/>
      <scheme val="minor"/>
    </font>
    <font>
      <sz val="7"/>
      <color theme="1"/>
      <name val="Calibri"/>
      <family val="2"/>
      <charset val="238"/>
      <scheme val="minor"/>
    </font>
    <font>
      <i/>
      <sz val="7"/>
      <color theme="1"/>
      <name val="Calibri"/>
      <family val="2"/>
      <charset val="238"/>
      <scheme val="minor"/>
    </font>
    <font>
      <b/>
      <sz val="2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rgb="FFFF0000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left" indent="13"/>
    </xf>
    <xf numFmtId="0" fontId="0" fillId="0" borderId="0" xfId="0" applyFont="1"/>
    <xf numFmtId="0" fontId="3" fillId="0" borderId="0" xfId="0" applyFont="1"/>
    <xf numFmtId="0" fontId="5" fillId="0" borderId="0" xfId="0" applyFont="1"/>
    <xf numFmtId="0" fontId="6" fillId="0" borderId="0" xfId="0" applyFont="1"/>
    <xf numFmtId="0" fontId="8" fillId="0" borderId="0" xfId="0" applyFont="1"/>
    <xf numFmtId="0" fontId="9" fillId="0" borderId="0" xfId="0" applyFont="1"/>
    <xf numFmtId="164" fontId="9" fillId="0" borderId="0" xfId="0" applyNumberFormat="1" applyFont="1"/>
    <xf numFmtId="22" fontId="0" fillId="0" borderId="0" xfId="0" applyNumberFormat="1" applyFont="1"/>
    <xf numFmtId="0" fontId="10" fillId="0" borderId="0" xfId="0" applyFont="1"/>
    <xf numFmtId="0" fontId="11" fillId="0" borderId="0" xfId="0" applyFont="1"/>
    <xf numFmtId="0" fontId="7" fillId="0" borderId="0" xfId="0" applyFont="1"/>
    <xf numFmtId="0" fontId="12" fillId="0" borderId="0" xfId="0" applyFont="1"/>
    <xf numFmtId="0" fontId="5" fillId="0" borderId="0" xfId="0" applyFont="1" applyAlignment="1">
      <alignment horizontal="justify"/>
    </xf>
    <xf numFmtId="0" fontId="6" fillId="0" borderId="0" xfId="0" applyFont="1" applyAlignment="1">
      <alignment horizontal="justify"/>
    </xf>
    <xf numFmtId="0" fontId="14" fillId="0" borderId="0" xfId="0" applyFont="1" applyAlignment="1">
      <alignment horizontal="justify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justify"/>
    </xf>
    <xf numFmtId="1" fontId="9" fillId="0" borderId="0" xfId="0" applyNumberFormat="1" applyFont="1" applyAlignment="1">
      <alignment horizontal="right"/>
    </xf>
    <xf numFmtId="164" fontId="9" fillId="0" borderId="0" xfId="0" applyNumberFormat="1" applyFont="1" applyAlignment="1">
      <alignment horizontal="right"/>
    </xf>
    <xf numFmtId="164" fontId="0" fillId="0" borderId="0" xfId="0" applyNumberFormat="1" applyFont="1"/>
    <xf numFmtId="0" fontId="9" fillId="0" borderId="0" xfId="0" applyFont="1" applyAlignment="1">
      <alignment horizontal="justify"/>
    </xf>
    <xf numFmtId="0" fontId="7" fillId="0" borderId="0" xfId="0" applyFont="1" applyAlignment="1">
      <alignment horizontal="left"/>
    </xf>
    <xf numFmtId="1" fontId="6" fillId="0" borderId="0" xfId="0" applyNumberFormat="1" applyFont="1" applyAlignment="1">
      <alignment horizontal="justify"/>
    </xf>
    <xf numFmtId="22" fontId="9" fillId="0" borderId="0" xfId="0" applyNumberFormat="1" applyFont="1"/>
    <xf numFmtId="0" fontId="15" fillId="0" borderId="0" xfId="0" applyFont="1" applyAlignment="1">
      <alignment horizontal="justify"/>
    </xf>
    <xf numFmtId="1" fontId="2" fillId="0" borderId="0" xfId="0" applyNumberFormat="1" applyFont="1" applyAlignment="1">
      <alignment horizontal="right"/>
    </xf>
    <xf numFmtId="0" fontId="15" fillId="0" borderId="0" xfId="0" applyFont="1" applyAlignment="1">
      <alignment horizontal="left"/>
    </xf>
    <xf numFmtId="1" fontId="0" fillId="0" borderId="0" xfId="0" applyNumberFormat="1" applyFont="1"/>
    <xf numFmtId="0" fontId="4" fillId="0" borderId="0" xfId="0" applyFont="1"/>
    <xf numFmtId="0" fontId="16" fillId="0" borderId="0" xfId="0" applyFont="1" applyAlignment="1">
      <alignment horizontal="justify"/>
    </xf>
    <xf numFmtId="3" fontId="9" fillId="0" borderId="0" xfId="0" applyNumberFormat="1" applyFont="1"/>
    <xf numFmtId="3" fontId="9" fillId="0" borderId="0" xfId="0" applyNumberFormat="1" applyFont="1" applyAlignment="1">
      <alignment horizontal="right"/>
    </xf>
    <xf numFmtId="0" fontId="4" fillId="0" borderId="0" xfId="0" applyFont="1" applyAlignment="1">
      <alignment horizontal="left" indent="13"/>
    </xf>
    <xf numFmtId="0" fontId="16" fillId="0" borderId="0" xfId="0" applyFont="1"/>
    <xf numFmtId="0" fontId="9" fillId="0" borderId="0" xfId="0" applyFont="1" applyAlignment="1">
      <alignment horizontal="right"/>
    </xf>
    <xf numFmtId="0" fontId="19" fillId="0" borderId="0" xfId="0" applyFont="1"/>
    <xf numFmtId="3" fontId="0" fillId="0" borderId="0" xfId="0" applyNumberFormat="1" applyFont="1"/>
    <xf numFmtId="0" fontId="0" fillId="0" borderId="0" xfId="0" applyFont="1" applyAlignment="1">
      <alignment horizontal="right"/>
    </xf>
    <xf numFmtId="0" fontId="4" fillId="0" borderId="0" xfId="0" applyFont="1" applyAlignment="1">
      <alignment horizontal="left" indent="2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S42"/>
  <sheetViews>
    <sheetView tabSelected="1" workbookViewId="0">
      <selection activeCell="A2" sqref="A2"/>
    </sheetView>
  </sheetViews>
  <sheetFormatPr defaultRowHeight="14.4" x14ac:dyDescent="0.3"/>
  <cols>
    <col min="1" max="1" width="8.88671875" style="4"/>
    <col min="2" max="2" width="19" style="4" customWidth="1"/>
    <col min="3" max="3" width="10.44140625" style="4" customWidth="1"/>
    <col min="4" max="16384" width="8.88671875" style="4"/>
  </cols>
  <sheetData>
    <row r="2" spans="2:19" x14ac:dyDescent="0.3">
      <c r="B2" s="5" t="s">
        <v>134</v>
      </c>
      <c r="C2" s="5" t="s">
        <v>135</v>
      </c>
    </row>
    <row r="3" spans="2:19" x14ac:dyDescent="0.3">
      <c r="B3" s="36"/>
    </row>
    <row r="4" spans="2:19" x14ac:dyDescent="0.3">
      <c r="B4" s="37"/>
    </row>
    <row r="5" spans="2:19" x14ac:dyDescent="0.3">
      <c r="D5" s="7" t="s">
        <v>0</v>
      </c>
      <c r="G5" s="7" t="s">
        <v>1</v>
      </c>
      <c r="J5" s="7" t="s">
        <v>2</v>
      </c>
    </row>
    <row r="6" spans="2:19" x14ac:dyDescent="0.3">
      <c r="B6" s="7" t="s">
        <v>3</v>
      </c>
      <c r="C6" s="7" t="s">
        <v>4</v>
      </c>
      <c r="E6" s="7" t="s">
        <v>5</v>
      </c>
      <c r="H6" s="7" t="s">
        <v>5</v>
      </c>
      <c r="K6" s="7" t="s">
        <v>6</v>
      </c>
      <c r="Q6" s="38"/>
    </row>
    <row r="7" spans="2:19" x14ac:dyDescent="0.3">
      <c r="B7" s="7" t="s">
        <v>7</v>
      </c>
      <c r="C7" s="7" t="s">
        <v>8</v>
      </c>
      <c r="D7" s="7" t="s">
        <v>9</v>
      </c>
      <c r="E7" s="7" t="s">
        <v>9</v>
      </c>
      <c r="F7" s="7" t="s">
        <v>10</v>
      </c>
      <c r="G7" s="7" t="s">
        <v>9</v>
      </c>
      <c r="H7" s="7" t="s">
        <v>9</v>
      </c>
      <c r="I7" s="7" t="s">
        <v>10</v>
      </c>
      <c r="J7" s="7" t="s">
        <v>9</v>
      </c>
      <c r="K7" s="7" t="s">
        <v>9</v>
      </c>
      <c r="L7" s="7" t="s">
        <v>10</v>
      </c>
      <c r="Q7" s="38"/>
    </row>
    <row r="8" spans="2:19" x14ac:dyDescent="0.3">
      <c r="D8" s="14" t="s">
        <v>11</v>
      </c>
      <c r="G8" s="14" t="s">
        <v>12</v>
      </c>
      <c r="J8" s="14" t="s">
        <v>13</v>
      </c>
      <c r="Q8" s="38"/>
    </row>
    <row r="9" spans="2:19" x14ac:dyDescent="0.3">
      <c r="B9" s="14" t="s">
        <v>14</v>
      </c>
      <c r="C9" s="14" t="s">
        <v>15</v>
      </c>
      <c r="E9" s="14" t="s">
        <v>16</v>
      </c>
      <c r="H9" s="14" t="s">
        <v>16</v>
      </c>
      <c r="K9" s="14" t="s">
        <v>17</v>
      </c>
      <c r="P9" s="35"/>
      <c r="Q9" s="38"/>
    </row>
    <row r="10" spans="2:19" x14ac:dyDescent="0.3">
      <c r="B10" s="14" t="s">
        <v>18</v>
      </c>
      <c r="C10" s="14" t="s">
        <v>19</v>
      </c>
      <c r="D10" s="14" t="s">
        <v>20</v>
      </c>
      <c r="E10" s="14" t="s">
        <v>20</v>
      </c>
      <c r="F10" s="14" t="s">
        <v>10</v>
      </c>
      <c r="G10" s="14" t="s">
        <v>20</v>
      </c>
      <c r="H10" s="14" t="s">
        <v>20</v>
      </c>
      <c r="I10" s="14" t="s">
        <v>10</v>
      </c>
      <c r="J10" s="14" t="s">
        <v>20</v>
      </c>
      <c r="K10" s="14" t="s">
        <v>20</v>
      </c>
      <c r="L10" s="14" t="s">
        <v>10</v>
      </c>
      <c r="P10" s="35"/>
      <c r="Q10" s="38"/>
    </row>
    <row r="11" spans="2:19" x14ac:dyDescent="0.3">
      <c r="B11" s="39" t="s">
        <v>21</v>
      </c>
      <c r="C11" s="34">
        <v>1051</v>
      </c>
      <c r="D11" s="35">
        <v>965</v>
      </c>
      <c r="E11" s="38">
        <v>5</v>
      </c>
      <c r="F11" s="22">
        <f>E11/D11*100</f>
        <v>0.5181347150259068</v>
      </c>
      <c r="G11" s="35">
        <v>1051</v>
      </c>
      <c r="H11" s="38">
        <v>11</v>
      </c>
      <c r="I11" s="22">
        <f>H11/G11*100</f>
        <v>1.0466222645099905</v>
      </c>
      <c r="J11" s="38" t="s">
        <v>22</v>
      </c>
      <c r="K11" s="38" t="s">
        <v>22</v>
      </c>
      <c r="L11" s="22" t="s">
        <v>22</v>
      </c>
      <c r="O11" s="38"/>
      <c r="P11" s="38"/>
      <c r="Q11" s="38"/>
      <c r="R11" s="38"/>
      <c r="S11" s="38"/>
    </row>
    <row r="12" spans="2:19" x14ac:dyDescent="0.3">
      <c r="B12" s="39" t="s">
        <v>23</v>
      </c>
      <c r="C12" s="35">
        <v>2289</v>
      </c>
      <c r="D12" s="35">
        <v>2208</v>
      </c>
      <c r="E12" s="38">
        <v>264</v>
      </c>
      <c r="F12" s="22">
        <f t="shared" ref="F12:F23" si="0">E12/D12*100</f>
        <v>11.956521739130435</v>
      </c>
      <c r="G12" s="35">
        <v>2289</v>
      </c>
      <c r="H12" s="38">
        <v>348</v>
      </c>
      <c r="I12" s="22">
        <f t="shared" ref="I12:I23" si="1">H12/G12*100</f>
        <v>15.203145478374836</v>
      </c>
      <c r="J12" s="38">
        <v>348</v>
      </c>
      <c r="K12" s="38">
        <v>33</v>
      </c>
      <c r="L12" s="22">
        <f>K12/J12*100</f>
        <v>9.4827586206896548</v>
      </c>
      <c r="M12" s="40"/>
      <c r="O12" s="38"/>
      <c r="P12" s="38"/>
      <c r="Q12" s="38"/>
      <c r="R12" s="38"/>
      <c r="S12" s="38"/>
    </row>
    <row r="13" spans="2:19" x14ac:dyDescent="0.3">
      <c r="B13" s="39" t="s">
        <v>24</v>
      </c>
      <c r="C13" s="38">
        <v>234</v>
      </c>
      <c r="D13" s="38">
        <v>228</v>
      </c>
      <c r="E13" s="38">
        <v>0</v>
      </c>
      <c r="F13" s="22">
        <f t="shared" si="0"/>
        <v>0</v>
      </c>
      <c r="G13" s="35">
        <v>234</v>
      </c>
      <c r="H13" s="38">
        <v>0</v>
      </c>
      <c r="I13" s="22">
        <f t="shared" si="1"/>
        <v>0</v>
      </c>
      <c r="J13" s="38" t="s">
        <v>22</v>
      </c>
      <c r="K13" s="38" t="s">
        <v>22</v>
      </c>
      <c r="L13" s="22" t="s">
        <v>22</v>
      </c>
      <c r="O13" s="38"/>
      <c r="P13" s="38"/>
      <c r="Q13" s="41"/>
      <c r="R13" s="34"/>
      <c r="S13" s="38"/>
    </row>
    <row r="14" spans="2:19" x14ac:dyDescent="0.3">
      <c r="B14" s="39" t="s">
        <v>25</v>
      </c>
      <c r="C14" s="38">
        <v>370</v>
      </c>
      <c r="D14" s="38">
        <v>367</v>
      </c>
      <c r="E14" s="38">
        <v>21</v>
      </c>
      <c r="F14" s="22">
        <f t="shared" si="0"/>
        <v>5.7220708446866482</v>
      </c>
      <c r="G14" s="35">
        <v>370</v>
      </c>
      <c r="H14" s="38">
        <v>24</v>
      </c>
      <c r="I14" s="22">
        <f t="shared" si="1"/>
        <v>6.4864864864864868</v>
      </c>
      <c r="J14" s="38" t="s">
        <v>22</v>
      </c>
      <c r="K14" s="38" t="s">
        <v>22</v>
      </c>
      <c r="L14" s="22" t="s">
        <v>22</v>
      </c>
      <c r="O14" s="38"/>
      <c r="P14" s="38"/>
      <c r="Q14" s="38"/>
      <c r="R14" s="35"/>
      <c r="S14" s="38"/>
    </row>
    <row r="15" spans="2:19" x14ac:dyDescent="0.3">
      <c r="B15" s="39" t="s">
        <v>26</v>
      </c>
      <c r="C15" s="35">
        <v>1857</v>
      </c>
      <c r="D15" s="35">
        <v>1729</v>
      </c>
      <c r="E15" s="38">
        <v>24</v>
      </c>
      <c r="F15" s="22">
        <f t="shared" si="0"/>
        <v>1.3880855986119145</v>
      </c>
      <c r="G15" s="35">
        <v>1857</v>
      </c>
      <c r="H15" s="38">
        <v>60</v>
      </c>
      <c r="I15" s="22">
        <f t="shared" si="1"/>
        <v>3.2310177705977381</v>
      </c>
      <c r="J15" s="38">
        <v>60</v>
      </c>
      <c r="K15" s="38">
        <v>1</v>
      </c>
      <c r="L15" s="22">
        <f>K15/J15*100</f>
        <v>1.6666666666666667</v>
      </c>
      <c r="M15" s="40"/>
      <c r="O15" s="38"/>
      <c r="P15" s="38"/>
      <c r="Q15" s="38"/>
      <c r="R15" s="38"/>
      <c r="S15" s="38"/>
    </row>
    <row r="16" spans="2:19" x14ac:dyDescent="0.3">
      <c r="B16" s="39" t="s">
        <v>27</v>
      </c>
      <c r="C16" s="35">
        <v>1258</v>
      </c>
      <c r="D16" s="35">
        <v>1072</v>
      </c>
      <c r="E16" s="38">
        <v>12</v>
      </c>
      <c r="F16" s="22">
        <f t="shared" si="0"/>
        <v>1.1194029850746268</v>
      </c>
      <c r="G16" s="35">
        <v>1258</v>
      </c>
      <c r="H16" s="38">
        <v>29</v>
      </c>
      <c r="I16" s="22">
        <f t="shared" si="1"/>
        <v>2.3052464228934819</v>
      </c>
      <c r="J16" s="38" t="s">
        <v>22</v>
      </c>
      <c r="K16" s="38" t="s">
        <v>22</v>
      </c>
      <c r="L16" s="22" t="s">
        <v>22</v>
      </c>
      <c r="M16" s="40"/>
      <c r="O16" s="38"/>
      <c r="P16" s="38"/>
      <c r="Q16" s="38"/>
      <c r="R16" s="38"/>
      <c r="S16" s="38"/>
    </row>
    <row r="17" spans="2:19" x14ac:dyDescent="0.3">
      <c r="B17" s="39" t="s">
        <v>28</v>
      </c>
      <c r="C17" s="35">
        <v>1542</v>
      </c>
      <c r="D17" s="35">
        <v>1509</v>
      </c>
      <c r="E17" s="38">
        <v>12</v>
      </c>
      <c r="F17" s="22">
        <f t="shared" si="0"/>
        <v>0.79522862823061624</v>
      </c>
      <c r="G17" s="35">
        <v>1542</v>
      </c>
      <c r="H17" s="38">
        <v>18</v>
      </c>
      <c r="I17" s="22">
        <f t="shared" si="1"/>
        <v>1.1673151750972763</v>
      </c>
      <c r="J17" s="38">
        <v>18</v>
      </c>
      <c r="K17" s="38">
        <v>1</v>
      </c>
      <c r="L17" s="22">
        <f>K17/J17*100</f>
        <v>5.5555555555555554</v>
      </c>
      <c r="M17" s="40"/>
      <c r="O17" s="38"/>
      <c r="P17" s="38"/>
      <c r="Q17" s="38"/>
      <c r="R17" s="35"/>
      <c r="S17" s="38"/>
    </row>
    <row r="18" spans="2:19" x14ac:dyDescent="0.3">
      <c r="B18" s="39" t="s">
        <v>29</v>
      </c>
      <c r="C18" s="35">
        <v>1035</v>
      </c>
      <c r="D18" s="35">
        <v>936</v>
      </c>
      <c r="E18" s="38">
        <v>12</v>
      </c>
      <c r="F18" s="22">
        <f t="shared" si="0"/>
        <v>1.2820512820512819</v>
      </c>
      <c r="G18" s="35">
        <v>1035</v>
      </c>
      <c r="H18" s="38">
        <v>23</v>
      </c>
      <c r="I18" s="22">
        <f t="shared" si="1"/>
        <v>2.2222222222222223</v>
      </c>
      <c r="J18" s="38" t="s">
        <v>22</v>
      </c>
      <c r="K18" s="38" t="s">
        <v>22</v>
      </c>
      <c r="L18" s="22" t="s">
        <v>22</v>
      </c>
      <c r="M18" s="40"/>
      <c r="O18" s="38"/>
      <c r="P18" s="38"/>
      <c r="Q18" s="38"/>
      <c r="R18" s="35"/>
      <c r="S18" s="38"/>
    </row>
    <row r="19" spans="2:19" x14ac:dyDescent="0.3">
      <c r="B19" s="39" t="s">
        <v>83</v>
      </c>
      <c r="C19" s="35">
        <v>2416</v>
      </c>
      <c r="D19" s="35">
        <v>2115</v>
      </c>
      <c r="E19" s="38">
        <v>11</v>
      </c>
      <c r="F19" s="22">
        <f t="shared" si="0"/>
        <v>0.52009456264775411</v>
      </c>
      <c r="G19" s="35">
        <v>2416</v>
      </c>
      <c r="H19" s="38">
        <v>24</v>
      </c>
      <c r="I19" s="22">
        <f t="shared" si="1"/>
        <v>0.99337748344370869</v>
      </c>
      <c r="J19" s="38">
        <v>24</v>
      </c>
      <c r="K19" s="38">
        <v>0</v>
      </c>
      <c r="L19" s="22">
        <v>0</v>
      </c>
      <c r="M19" s="40"/>
      <c r="O19" s="38"/>
      <c r="P19" s="38"/>
      <c r="Q19" s="38"/>
      <c r="R19" s="35"/>
      <c r="S19" s="38"/>
    </row>
    <row r="20" spans="2:19" x14ac:dyDescent="0.3">
      <c r="B20" s="39" t="s">
        <v>74</v>
      </c>
      <c r="C20" s="38">
        <v>495</v>
      </c>
      <c r="D20" s="38">
        <v>451</v>
      </c>
      <c r="E20" s="38">
        <v>9</v>
      </c>
      <c r="F20" s="22">
        <f t="shared" si="0"/>
        <v>1.9955654101995564</v>
      </c>
      <c r="G20" s="35">
        <v>334</v>
      </c>
      <c r="H20" s="38">
        <v>22</v>
      </c>
      <c r="I20" s="22">
        <f t="shared" si="1"/>
        <v>6.5868263473053901</v>
      </c>
      <c r="J20" s="38" t="s">
        <v>22</v>
      </c>
      <c r="K20" s="38" t="s">
        <v>22</v>
      </c>
      <c r="L20" s="22" t="s">
        <v>22</v>
      </c>
      <c r="M20" s="40"/>
      <c r="O20" s="38"/>
      <c r="P20" s="38"/>
      <c r="Q20" s="38"/>
      <c r="R20" s="38"/>
      <c r="S20" s="38"/>
    </row>
    <row r="21" spans="2:19" x14ac:dyDescent="0.3">
      <c r="B21" s="39" t="s">
        <v>30</v>
      </c>
      <c r="C21" s="35">
        <v>824</v>
      </c>
      <c r="D21" s="38">
        <v>794</v>
      </c>
      <c r="E21" s="38">
        <v>6</v>
      </c>
      <c r="F21" s="22">
        <f t="shared" si="0"/>
        <v>0.75566750629722923</v>
      </c>
      <c r="G21" s="35">
        <v>824</v>
      </c>
      <c r="H21" s="38">
        <v>5</v>
      </c>
      <c r="I21" s="22">
        <f t="shared" si="1"/>
        <v>0.60679611650485432</v>
      </c>
      <c r="J21" s="38" t="s">
        <v>22</v>
      </c>
      <c r="K21" s="38" t="s">
        <v>22</v>
      </c>
      <c r="L21" s="22" t="s">
        <v>22</v>
      </c>
      <c r="M21" s="40"/>
      <c r="O21" s="38"/>
      <c r="P21" s="22"/>
      <c r="Q21" s="38"/>
      <c r="R21" s="38"/>
      <c r="S21" s="38"/>
    </row>
    <row r="22" spans="2:19" x14ac:dyDescent="0.3">
      <c r="B22" s="9" t="s">
        <v>87</v>
      </c>
      <c r="C22" s="35">
        <v>11638</v>
      </c>
      <c r="D22" s="35">
        <v>10733</v>
      </c>
      <c r="E22" s="38">
        <v>142</v>
      </c>
      <c r="F22" s="22">
        <f t="shared" si="0"/>
        <v>1.3230224541134818</v>
      </c>
      <c r="G22" s="35">
        <v>11638</v>
      </c>
      <c r="H22" s="38">
        <v>372</v>
      </c>
      <c r="I22" s="22">
        <f t="shared" si="1"/>
        <v>3.1964255026636876</v>
      </c>
      <c r="J22" s="38">
        <v>372</v>
      </c>
      <c r="K22" s="38">
        <v>34</v>
      </c>
      <c r="L22" s="22">
        <f>K22/J22*100</f>
        <v>9.1397849462365599</v>
      </c>
      <c r="M22" s="40"/>
      <c r="O22" s="38"/>
      <c r="P22" s="38"/>
      <c r="Q22" s="38"/>
      <c r="R22" s="38"/>
      <c r="S22" s="38"/>
    </row>
    <row r="23" spans="2:19" x14ac:dyDescent="0.3">
      <c r="B23" s="17" t="s">
        <v>136</v>
      </c>
      <c r="C23" s="35">
        <f>SUM(C11:C22)</f>
        <v>25009</v>
      </c>
      <c r="D23" s="35">
        <f>SUM(D11:D22)</f>
        <v>23107</v>
      </c>
      <c r="E23" s="38">
        <f>SUM(E11:E22)</f>
        <v>518</v>
      </c>
      <c r="F23" s="22">
        <f t="shared" si="0"/>
        <v>2.2417449257800666</v>
      </c>
      <c r="G23" s="35">
        <f>SUM(G11:G22)</f>
        <v>24848</v>
      </c>
      <c r="H23" s="35">
        <f>SUM(H11:H22)</f>
        <v>936</v>
      </c>
      <c r="I23" s="22">
        <f t="shared" si="1"/>
        <v>3.7669027688345138</v>
      </c>
      <c r="J23" s="35">
        <f>SUM(J12:J22)</f>
        <v>822</v>
      </c>
      <c r="K23" s="38">
        <f>SUM(K12:K22)</f>
        <v>69</v>
      </c>
      <c r="L23" s="22">
        <f>K23/J23*100</f>
        <v>8.3941605839416056</v>
      </c>
      <c r="M23" s="40"/>
      <c r="P23" s="38"/>
      <c r="S23" s="38"/>
    </row>
    <row r="24" spans="2:19" x14ac:dyDescent="0.3">
      <c r="B24" s="42" t="s">
        <v>31</v>
      </c>
      <c r="P24" s="41"/>
      <c r="S24" s="38"/>
    </row>
    <row r="25" spans="2:19" x14ac:dyDescent="0.3">
      <c r="B25" s="9" t="s">
        <v>32</v>
      </c>
      <c r="C25" s="9" t="s">
        <v>33</v>
      </c>
      <c r="P25" s="38"/>
      <c r="S25" s="38"/>
    </row>
    <row r="26" spans="2:19" x14ac:dyDescent="0.3">
      <c r="B26" s="14" t="s">
        <v>34</v>
      </c>
      <c r="C26" s="14" t="s">
        <v>35</v>
      </c>
      <c r="P26" s="38"/>
    </row>
    <row r="29" spans="2:19" x14ac:dyDescent="0.3">
      <c r="E29" s="35"/>
    </row>
    <row r="30" spans="2:19" x14ac:dyDescent="0.3">
      <c r="B30" s="9"/>
      <c r="C30" s="34"/>
      <c r="D30" s="35"/>
      <c r="E30" s="38"/>
      <c r="F30" s="22"/>
      <c r="G30" s="35"/>
      <c r="H30" s="38"/>
      <c r="I30" s="22"/>
      <c r="J30" s="38"/>
      <c r="K30" s="38"/>
      <c r="L30" s="22"/>
    </row>
    <row r="31" spans="2:19" x14ac:dyDescent="0.3">
      <c r="B31" s="9"/>
      <c r="C31" s="35"/>
      <c r="D31" s="35"/>
      <c r="E31" s="38"/>
      <c r="F31" s="22"/>
      <c r="G31" s="35"/>
      <c r="H31" s="38"/>
      <c r="I31" s="22"/>
      <c r="J31" s="38"/>
      <c r="K31" s="38"/>
      <c r="L31" s="22"/>
    </row>
    <row r="32" spans="2:19" x14ac:dyDescent="0.3">
      <c r="B32" s="9"/>
      <c r="C32" s="38"/>
      <c r="D32" s="38"/>
      <c r="E32" s="38"/>
      <c r="F32" s="22"/>
      <c r="G32" s="35"/>
      <c r="H32" s="38"/>
      <c r="I32" s="22"/>
      <c r="J32" s="38"/>
      <c r="K32" s="38"/>
      <c r="L32" s="22"/>
    </row>
    <row r="33" spans="2:12" x14ac:dyDescent="0.3">
      <c r="B33" s="9"/>
      <c r="C33" s="35"/>
      <c r="D33" s="35"/>
      <c r="E33" s="38"/>
      <c r="F33" s="22"/>
      <c r="G33" s="35"/>
      <c r="H33" s="38"/>
      <c r="I33" s="22"/>
      <c r="J33" s="38"/>
      <c r="K33" s="38"/>
      <c r="L33" s="22"/>
    </row>
    <row r="34" spans="2:12" x14ac:dyDescent="0.3">
      <c r="B34" s="9"/>
      <c r="C34" s="38"/>
      <c r="D34" s="38"/>
      <c r="E34" s="38"/>
      <c r="F34" s="22"/>
      <c r="G34" s="35"/>
      <c r="H34" s="38"/>
      <c r="I34" s="22"/>
      <c r="J34" s="38"/>
      <c r="K34" s="38"/>
      <c r="L34" s="22"/>
    </row>
    <row r="35" spans="2:12" x14ac:dyDescent="0.3">
      <c r="B35" s="9"/>
      <c r="C35" s="35"/>
      <c r="D35" s="35"/>
      <c r="E35" s="38"/>
      <c r="F35" s="22"/>
      <c r="G35" s="35"/>
      <c r="H35" s="38"/>
      <c r="I35" s="22"/>
      <c r="J35" s="38"/>
      <c r="K35" s="38"/>
      <c r="L35" s="22"/>
    </row>
    <row r="36" spans="2:12" x14ac:dyDescent="0.3">
      <c r="B36" s="9"/>
      <c r="C36" s="35"/>
      <c r="D36" s="35"/>
      <c r="E36" s="38"/>
      <c r="F36" s="22"/>
      <c r="G36" s="35"/>
      <c r="H36" s="38"/>
      <c r="I36" s="22"/>
      <c r="J36" s="38"/>
      <c r="K36" s="38"/>
      <c r="L36" s="22"/>
    </row>
    <row r="37" spans="2:12" x14ac:dyDescent="0.3">
      <c r="B37" s="9"/>
      <c r="C37" s="35"/>
      <c r="D37" s="35"/>
      <c r="E37" s="38"/>
      <c r="F37" s="22"/>
      <c r="G37" s="35"/>
      <c r="H37" s="38"/>
      <c r="I37" s="22"/>
      <c r="J37" s="38"/>
      <c r="K37" s="38"/>
      <c r="L37" s="22"/>
    </row>
    <row r="38" spans="2:12" x14ac:dyDescent="0.3">
      <c r="B38" s="9"/>
      <c r="C38" s="35"/>
      <c r="D38" s="35"/>
      <c r="E38" s="38"/>
      <c r="F38" s="22"/>
      <c r="G38" s="35"/>
      <c r="H38" s="38"/>
      <c r="I38" s="22"/>
      <c r="J38" s="38"/>
      <c r="K38" s="38"/>
      <c r="L38" s="22"/>
    </row>
    <row r="39" spans="2:12" x14ac:dyDescent="0.3">
      <c r="B39" s="9"/>
      <c r="C39" s="38"/>
      <c r="D39" s="38"/>
      <c r="E39" s="38"/>
      <c r="F39" s="22"/>
      <c r="G39" s="35"/>
      <c r="H39" s="38"/>
      <c r="I39" s="22"/>
      <c r="J39" s="38"/>
      <c r="K39" s="38"/>
      <c r="L39" s="22"/>
    </row>
    <row r="40" spans="2:12" x14ac:dyDescent="0.3">
      <c r="B40" s="9"/>
      <c r="C40" s="35"/>
      <c r="D40" s="38"/>
      <c r="E40" s="38"/>
      <c r="F40" s="22"/>
      <c r="G40" s="35"/>
      <c r="H40" s="38"/>
      <c r="I40" s="22"/>
      <c r="J40" s="38"/>
      <c r="K40" s="38"/>
      <c r="L40" s="22"/>
    </row>
    <row r="41" spans="2:12" x14ac:dyDescent="0.3">
      <c r="B41" s="9"/>
      <c r="C41" s="35"/>
      <c r="D41" s="35"/>
      <c r="E41" s="38"/>
      <c r="F41" s="22"/>
      <c r="G41" s="35"/>
      <c r="H41" s="38"/>
      <c r="I41" s="22"/>
      <c r="J41" s="38"/>
      <c r="K41" s="38"/>
      <c r="L41" s="22"/>
    </row>
    <row r="42" spans="2:12" x14ac:dyDescent="0.3">
      <c r="B42" s="17"/>
      <c r="C42" s="35"/>
      <c r="D42" s="35"/>
      <c r="E42" s="38"/>
      <c r="F42" s="22"/>
      <c r="G42" s="35"/>
      <c r="H42" s="35"/>
      <c r="I42" s="22"/>
      <c r="J42" s="35"/>
      <c r="K42" s="38"/>
      <c r="L42" s="22"/>
    </row>
  </sheetData>
  <printOptions gridLines="1"/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L19"/>
  <sheetViews>
    <sheetView workbookViewId="0"/>
  </sheetViews>
  <sheetFormatPr defaultRowHeight="14.4" x14ac:dyDescent="0.3"/>
  <cols>
    <col min="1" max="2" width="8.88671875" style="4"/>
    <col min="3" max="3" width="13.6640625" style="4" customWidth="1"/>
    <col min="4" max="4" width="14.5546875" style="4" customWidth="1"/>
    <col min="5" max="6" width="13.109375" style="4" customWidth="1"/>
    <col min="7" max="7" width="13.88671875" style="4" customWidth="1"/>
    <col min="8" max="16384" width="8.88671875" style="4"/>
  </cols>
  <sheetData>
    <row r="2" spans="2:12" x14ac:dyDescent="0.3">
      <c r="B2" s="5" t="s">
        <v>133</v>
      </c>
      <c r="D2" s="5" t="s">
        <v>88</v>
      </c>
    </row>
    <row r="3" spans="2:12" x14ac:dyDescent="0.3">
      <c r="D3" s="32" t="s">
        <v>89</v>
      </c>
    </row>
    <row r="4" spans="2:12" x14ac:dyDescent="0.3">
      <c r="B4" s="33"/>
    </row>
    <row r="5" spans="2:12" x14ac:dyDescent="0.3">
      <c r="B5" s="7" t="s">
        <v>36</v>
      </c>
      <c r="C5" s="7" t="s">
        <v>4</v>
      </c>
      <c r="D5" s="7" t="s">
        <v>37</v>
      </c>
      <c r="F5" s="7" t="s">
        <v>38</v>
      </c>
      <c r="H5" s="7" t="s">
        <v>39</v>
      </c>
    </row>
    <row r="6" spans="2:12" x14ac:dyDescent="0.3">
      <c r="C6" s="7" t="s">
        <v>40</v>
      </c>
      <c r="D6" s="7" t="s">
        <v>9</v>
      </c>
      <c r="E6" s="7" t="s">
        <v>10</v>
      </c>
      <c r="F6" s="7" t="s">
        <v>41</v>
      </c>
      <c r="G6" s="7" t="s">
        <v>42</v>
      </c>
      <c r="H6" s="7" t="s">
        <v>9</v>
      </c>
      <c r="I6" s="7" t="s">
        <v>10</v>
      </c>
      <c r="K6" s="7" t="s">
        <v>103</v>
      </c>
    </row>
    <row r="7" spans="2:12" x14ac:dyDescent="0.3">
      <c r="B7" s="14" t="s">
        <v>43</v>
      </c>
      <c r="C7" s="14" t="s">
        <v>44</v>
      </c>
      <c r="D7" s="14" t="s">
        <v>37</v>
      </c>
      <c r="F7" s="14" t="s">
        <v>38</v>
      </c>
      <c r="H7" s="14" t="s">
        <v>45</v>
      </c>
      <c r="K7" s="14" t="s">
        <v>103</v>
      </c>
    </row>
    <row r="8" spans="2:12" x14ac:dyDescent="0.3">
      <c r="D8" s="14" t="s">
        <v>20</v>
      </c>
      <c r="E8" s="14" t="s">
        <v>10</v>
      </c>
      <c r="F8" s="14" t="s">
        <v>38</v>
      </c>
      <c r="G8" s="14" t="s">
        <v>46</v>
      </c>
      <c r="H8" s="14" t="s">
        <v>20</v>
      </c>
      <c r="I8" s="14" t="s">
        <v>10</v>
      </c>
      <c r="K8" s="14" t="s">
        <v>20</v>
      </c>
      <c r="L8" s="14" t="s">
        <v>10</v>
      </c>
    </row>
    <row r="9" spans="2:12" x14ac:dyDescent="0.3">
      <c r="B9" s="9" t="s">
        <v>47</v>
      </c>
      <c r="C9" s="34">
        <v>1880</v>
      </c>
      <c r="D9" s="34">
        <v>1505</v>
      </c>
      <c r="E9" s="9">
        <v>80.099999999999994</v>
      </c>
      <c r="F9" s="9" t="s">
        <v>22</v>
      </c>
      <c r="G9" s="9">
        <v>6</v>
      </c>
      <c r="H9" s="9">
        <v>375</v>
      </c>
      <c r="I9" s="9">
        <v>19.899999999999999</v>
      </c>
      <c r="K9" s="4" t="s">
        <v>22</v>
      </c>
    </row>
    <row r="10" spans="2:12" x14ac:dyDescent="0.3">
      <c r="B10" s="9" t="s">
        <v>48</v>
      </c>
      <c r="C10" s="34">
        <v>2021</v>
      </c>
      <c r="D10" s="34">
        <v>1587</v>
      </c>
      <c r="E10" s="9">
        <v>78.5</v>
      </c>
      <c r="F10" s="9" t="s">
        <v>22</v>
      </c>
      <c r="G10" s="9">
        <v>5</v>
      </c>
      <c r="H10" s="9">
        <v>428</v>
      </c>
      <c r="I10" s="9">
        <v>21.2</v>
      </c>
      <c r="K10" s="4" t="s">
        <v>22</v>
      </c>
    </row>
    <row r="11" spans="2:12" x14ac:dyDescent="0.3">
      <c r="B11" s="9" t="s">
        <v>49</v>
      </c>
      <c r="C11" s="34">
        <v>1596</v>
      </c>
      <c r="D11" s="34">
        <v>1246</v>
      </c>
      <c r="E11" s="9">
        <v>78.099999999999994</v>
      </c>
      <c r="F11" s="9" t="s">
        <v>22</v>
      </c>
      <c r="G11" s="9">
        <v>2</v>
      </c>
      <c r="H11" s="9">
        <v>350</v>
      </c>
      <c r="I11" s="9">
        <v>21.9</v>
      </c>
      <c r="K11" s="4" t="s">
        <v>22</v>
      </c>
    </row>
    <row r="12" spans="2:12" x14ac:dyDescent="0.3">
      <c r="B12" s="9" t="s">
        <v>69</v>
      </c>
      <c r="C12" s="34">
        <v>1689</v>
      </c>
      <c r="D12" s="34">
        <v>1387</v>
      </c>
      <c r="E12" s="9">
        <v>82.1</v>
      </c>
      <c r="F12" s="9" t="s">
        <v>22</v>
      </c>
      <c r="G12" s="9">
        <v>2</v>
      </c>
      <c r="H12" s="9">
        <v>302</v>
      </c>
      <c r="I12" s="9">
        <v>17.899999999999999</v>
      </c>
      <c r="K12" s="4" t="s">
        <v>22</v>
      </c>
    </row>
    <row r="13" spans="2:12" x14ac:dyDescent="0.3">
      <c r="B13" s="9" t="s">
        <v>70</v>
      </c>
      <c r="C13" s="34">
        <v>1751</v>
      </c>
      <c r="D13" s="34">
        <v>1281</v>
      </c>
      <c r="E13" s="9">
        <v>73.2</v>
      </c>
      <c r="F13" s="9">
        <v>4</v>
      </c>
      <c r="G13" s="9">
        <v>2</v>
      </c>
      <c r="H13" s="9">
        <v>464</v>
      </c>
      <c r="I13" s="9">
        <v>26.5</v>
      </c>
      <c r="K13" s="4" t="s">
        <v>22</v>
      </c>
    </row>
    <row r="14" spans="2:12" x14ac:dyDescent="0.3">
      <c r="B14" s="9" t="s">
        <v>73</v>
      </c>
      <c r="C14" s="34">
        <v>1081</v>
      </c>
      <c r="D14" s="35">
        <v>855</v>
      </c>
      <c r="E14" s="9">
        <v>79.099999999999994</v>
      </c>
      <c r="F14" s="9" t="s">
        <v>22</v>
      </c>
      <c r="G14" s="9">
        <v>9</v>
      </c>
      <c r="H14" s="9">
        <v>217</v>
      </c>
      <c r="I14" s="9">
        <v>20</v>
      </c>
      <c r="K14" s="4" t="s">
        <v>22</v>
      </c>
    </row>
    <row r="15" spans="2:12" x14ac:dyDescent="0.3">
      <c r="B15" s="9" t="s">
        <v>75</v>
      </c>
      <c r="C15" s="34">
        <v>1009</v>
      </c>
      <c r="D15" s="34">
        <v>799</v>
      </c>
      <c r="E15" s="9">
        <v>79.2</v>
      </c>
      <c r="F15" s="9" t="s">
        <v>22</v>
      </c>
      <c r="G15" s="9">
        <v>1</v>
      </c>
      <c r="H15" s="9">
        <v>209</v>
      </c>
      <c r="I15" s="9">
        <v>20.7</v>
      </c>
      <c r="K15" s="4" t="s">
        <v>22</v>
      </c>
    </row>
    <row r="16" spans="2:12" x14ac:dyDescent="0.3">
      <c r="B16" s="9" t="s">
        <v>76</v>
      </c>
      <c r="C16" s="34">
        <v>1268</v>
      </c>
      <c r="D16" s="34">
        <v>963</v>
      </c>
      <c r="E16" s="9">
        <v>75.900000000000006</v>
      </c>
      <c r="F16" s="9" t="s">
        <v>22</v>
      </c>
      <c r="G16" s="9">
        <v>1</v>
      </c>
      <c r="H16" s="9">
        <v>304</v>
      </c>
      <c r="I16" s="9">
        <v>23.9</v>
      </c>
      <c r="K16" s="4" t="s">
        <v>22</v>
      </c>
    </row>
    <row r="17" spans="2:12" x14ac:dyDescent="0.3">
      <c r="B17" s="9" t="s">
        <v>79</v>
      </c>
      <c r="C17" s="34">
        <v>1485</v>
      </c>
      <c r="D17" s="35">
        <v>1137</v>
      </c>
      <c r="E17" s="9">
        <v>76.599999999999994</v>
      </c>
      <c r="F17" s="9" t="s">
        <v>22</v>
      </c>
      <c r="G17" s="9">
        <v>3</v>
      </c>
      <c r="H17" s="9">
        <v>345</v>
      </c>
      <c r="I17" s="9">
        <v>23.2</v>
      </c>
      <c r="K17" s="4" t="s">
        <v>22</v>
      </c>
    </row>
    <row r="18" spans="2:12" x14ac:dyDescent="0.3">
      <c r="B18" s="9" t="s">
        <v>81</v>
      </c>
      <c r="C18" s="34">
        <v>1439</v>
      </c>
      <c r="D18" s="35">
        <v>1099</v>
      </c>
      <c r="E18" s="9">
        <v>76.400000000000006</v>
      </c>
      <c r="F18" s="9" t="s">
        <v>22</v>
      </c>
      <c r="G18" s="9">
        <v>8</v>
      </c>
      <c r="H18" s="9">
        <v>340</v>
      </c>
      <c r="I18" s="9">
        <v>23.6</v>
      </c>
      <c r="K18" s="4" t="s">
        <v>22</v>
      </c>
    </row>
    <row r="19" spans="2:12" x14ac:dyDescent="0.3">
      <c r="B19" s="9" t="s">
        <v>92</v>
      </c>
      <c r="C19" s="34">
        <v>1342</v>
      </c>
      <c r="D19" s="35">
        <v>936</v>
      </c>
      <c r="E19" s="9">
        <v>69.7</v>
      </c>
      <c r="F19" s="9"/>
      <c r="G19" s="9">
        <v>8</v>
      </c>
      <c r="H19" s="9">
        <v>397</v>
      </c>
      <c r="I19" s="9">
        <v>29.6</v>
      </c>
      <c r="K19" s="9">
        <v>1</v>
      </c>
      <c r="L19" s="9">
        <v>7.0000000000000007E-2</v>
      </c>
    </row>
  </sheetData>
  <pageMargins left="0.7" right="0.7" top="0.75" bottom="0.75" header="0.3" footer="0.3"/>
  <pageSetup paperSize="9"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G58"/>
  <sheetViews>
    <sheetView workbookViewId="0"/>
  </sheetViews>
  <sheetFormatPr defaultRowHeight="14.4" x14ac:dyDescent="0.3"/>
  <cols>
    <col min="1" max="1" width="8.88671875" style="4"/>
    <col min="2" max="2" width="18.88671875" style="4" customWidth="1"/>
    <col min="3" max="3" width="29.5546875" style="4" customWidth="1"/>
    <col min="4" max="6" width="18.88671875" style="4" customWidth="1"/>
    <col min="7" max="16384" width="8.88671875" style="4"/>
  </cols>
  <sheetData>
    <row r="2" spans="2:7" x14ac:dyDescent="0.3">
      <c r="B2" s="5" t="s">
        <v>124</v>
      </c>
      <c r="C2" s="5" t="s">
        <v>90</v>
      </c>
    </row>
    <row r="3" spans="2:7" x14ac:dyDescent="0.3">
      <c r="B3" s="16"/>
    </row>
    <row r="4" spans="2:7" x14ac:dyDescent="0.3">
      <c r="D4" s="17" t="s">
        <v>125</v>
      </c>
      <c r="E4" s="17" t="s">
        <v>126</v>
      </c>
      <c r="F4" s="17" t="s">
        <v>10</v>
      </c>
    </row>
    <row r="5" spans="2:7" x14ac:dyDescent="0.3">
      <c r="B5" s="18"/>
    </row>
    <row r="6" spans="2:7" x14ac:dyDescent="0.3">
      <c r="B6" s="19" t="s">
        <v>127</v>
      </c>
    </row>
    <row r="7" spans="2:7" x14ac:dyDescent="0.3">
      <c r="B7" s="19"/>
      <c r="D7" s="20" t="s">
        <v>51</v>
      </c>
      <c r="E7" s="21">
        <v>83</v>
      </c>
      <c r="F7" s="22">
        <f>E7/397*100</f>
        <v>20.906801007556673</v>
      </c>
      <c r="G7" s="23"/>
    </row>
    <row r="8" spans="2:7" x14ac:dyDescent="0.3">
      <c r="D8" s="20" t="s">
        <v>50</v>
      </c>
      <c r="E8" s="21">
        <v>60</v>
      </c>
      <c r="F8" s="22">
        <f t="shared" ref="F8:F29" si="0">E8/397*100</f>
        <v>15.113350125944585</v>
      </c>
      <c r="G8" s="23"/>
    </row>
    <row r="9" spans="2:7" x14ac:dyDescent="0.3">
      <c r="C9" s="24" t="s">
        <v>128</v>
      </c>
      <c r="D9" s="20" t="s">
        <v>52</v>
      </c>
      <c r="E9" s="21">
        <v>45</v>
      </c>
      <c r="F9" s="22">
        <f t="shared" si="0"/>
        <v>11.335012594458437</v>
      </c>
      <c r="G9" s="23"/>
    </row>
    <row r="10" spans="2:7" x14ac:dyDescent="0.3">
      <c r="D10" s="20" t="s">
        <v>78</v>
      </c>
      <c r="E10" s="21">
        <v>16</v>
      </c>
      <c r="F10" s="22">
        <f t="shared" si="0"/>
        <v>4.0302267002518892</v>
      </c>
      <c r="G10" s="23"/>
    </row>
    <row r="11" spans="2:7" x14ac:dyDescent="0.3">
      <c r="D11" s="20" t="s">
        <v>100</v>
      </c>
      <c r="E11" s="21">
        <v>5</v>
      </c>
      <c r="F11" s="22">
        <f t="shared" si="0"/>
        <v>1.2594458438287155</v>
      </c>
      <c r="G11" s="23"/>
    </row>
    <row r="12" spans="2:7" x14ac:dyDescent="0.3">
      <c r="D12" s="20" t="s">
        <v>99</v>
      </c>
      <c r="E12" s="21">
        <v>4</v>
      </c>
      <c r="F12" s="22">
        <f t="shared" si="0"/>
        <v>1.0075566750629723</v>
      </c>
      <c r="G12" s="23"/>
    </row>
    <row r="13" spans="2:7" x14ac:dyDescent="0.3">
      <c r="D13" s="20" t="s">
        <v>96</v>
      </c>
      <c r="E13" s="21">
        <v>3</v>
      </c>
      <c r="F13" s="22">
        <f t="shared" si="0"/>
        <v>0.75566750629722923</v>
      </c>
      <c r="G13" s="23"/>
    </row>
    <row r="14" spans="2:7" x14ac:dyDescent="0.3">
      <c r="D14" s="20" t="s">
        <v>102</v>
      </c>
      <c r="E14" s="21">
        <v>2</v>
      </c>
      <c r="F14" s="22">
        <f t="shared" si="0"/>
        <v>0.50377833753148615</v>
      </c>
      <c r="G14" s="23"/>
    </row>
    <row r="15" spans="2:7" x14ac:dyDescent="0.3">
      <c r="D15" s="20" t="s">
        <v>98</v>
      </c>
      <c r="E15" s="21">
        <v>1</v>
      </c>
      <c r="F15" s="22">
        <f t="shared" si="0"/>
        <v>0.25188916876574308</v>
      </c>
      <c r="G15" s="23"/>
    </row>
    <row r="16" spans="2:7" x14ac:dyDescent="0.3">
      <c r="D16" s="20" t="s">
        <v>97</v>
      </c>
      <c r="E16" s="21">
        <v>1</v>
      </c>
      <c r="F16" s="22">
        <f t="shared" si="0"/>
        <v>0.25188916876574308</v>
      </c>
      <c r="G16" s="23"/>
    </row>
    <row r="17" spans="2:7" x14ac:dyDescent="0.3">
      <c r="D17" s="20" t="s">
        <v>82</v>
      </c>
      <c r="E17" s="21">
        <v>1</v>
      </c>
      <c r="F17" s="22">
        <f t="shared" si="0"/>
        <v>0.25188916876574308</v>
      </c>
      <c r="G17" s="23"/>
    </row>
    <row r="18" spans="2:7" x14ac:dyDescent="0.3">
      <c r="D18" s="25" t="s">
        <v>104</v>
      </c>
      <c r="E18" s="21">
        <v>4</v>
      </c>
      <c r="F18" s="22">
        <f t="shared" si="0"/>
        <v>1.0075566750629723</v>
      </c>
      <c r="G18" s="23"/>
    </row>
    <row r="19" spans="2:7" x14ac:dyDescent="0.3">
      <c r="F19" s="22"/>
      <c r="G19" s="23"/>
    </row>
    <row r="20" spans="2:7" x14ac:dyDescent="0.3">
      <c r="C20" s="24" t="s">
        <v>129</v>
      </c>
      <c r="D20" s="20" t="s">
        <v>53</v>
      </c>
      <c r="E20" s="21">
        <v>35</v>
      </c>
      <c r="F20" s="22">
        <f t="shared" si="0"/>
        <v>8.8161209068010074</v>
      </c>
      <c r="G20" s="23"/>
    </row>
    <row r="21" spans="2:7" x14ac:dyDescent="0.3">
      <c r="D21" s="20" t="s">
        <v>55</v>
      </c>
      <c r="E21" s="21">
        <v>29</v>
      </c>
      <c r="F21" s="22">
        <f t="shared" si="0"/>
        <v>7.3047858942065487</v>
      </c>
      <c r="G21" s="23"/>
    </row>
    <row r="22" spans="2:7" x14ac:dyDescent="0.3">
      <c r="D22" s="20" t="s">
        <v>54</v>
      </c>
      <c r="E22" s="21">
        <v>12</v>
      </c>
      <c r="F22" s="22">
        <f t="shared" si="0"/>
        <v>3.0226700251889169</v>
      </c>
      <c r="G22" s="23"/>
    </row>
    <row r="23" spans="2:7" x14ac:dyDescent="0.3">
      <c r="D23" s="20" t="s">
        <v>56</v>
      </c>
      <c r="E23" s="21">
        <v>7</v>
      </c>
      <c r="F23" s="22">
        <f t="shared" si="0"/>
        <v>1.7632241813602016</v>
      </c>
      <c r="G23" s="23"/>
    </row>
    <row r="24" spans="2:7" x14ac:dyDescent="0.3">
      <c r="D24" s="20" t="s">
        <v>101</v>
      </c>
      <c r="E24" s="21">
        <v>5</v>
      </c>
      <c r="F24" s="22">
        <f t="shared" si="0"/>
        <v>1.2594458438287155</v>
      </c>
      <c r="G24" s="23"/>
    </row>
    <row r="25" spans="2:7" x14ac:dyDescent="0.3">
      <c r="D25" s="20" t="s">
        <v>77</v>
      </c>
      <c r="E25" s="21">
        <v>3</v>
      </c>
      <c r="F25" s="22">
        <f t="shared" si="0"/>
        <v>0.75566750629722923</v>
      </c>
      <c r="G25" s="23"/>
    </row>
    <row r="26" spans="2:7" x14ac:dyDescent="0.3">
      <c r="F26" s="22"/>
      <c r="G26" s="23"/>
    </row>
    <row r="27" spans="2:7" x14ac:dyDescent="0.3">
      <c r="B27" s="19" t="s">
        <v>130</v>
      </c>
      <c r="F27" s="22"/>
    </row>
    <row r="28" spans="2:7" x14ac:dyDescent="0.3">
      <c r="C28" s="24" t="s">
        <v>128</v>
      </c>
      <c r="D28" s="20" t="s">
        <v>57</v>
      </c>
      <c r="E28" s="21">
        <v>69</v>
      </c>
      <c r="F28" s="22">
        <f t="shared" si="0"/>
        <v>17.380352644836272</v>
      </c>
    </row>
    <row r="29" spans="2:7" x14ac:dyDescent="0.3">
      <c r="D29" s="20" t="s">
        <v>131</v>
      </c>
      <c r="E29" s="21">
        <v>12</v>
      </c>
      <c r="F29" s="22">
        <f t="shared" si="0"/>
        <v>3.0226700251889169</v>
      </c>
    </row>
    <row r="30" spans="2:7" x14ac:dyDescent="0.3">
      <c r="B30" s="17" t="s">
        <v>132</v>
      </c>
      <c r="E30" s="26">
        <f>SUM(E7:E29)</f>
        <v>397</v>
      </c>
      <c r="F30" s="22">
        <f>SUM(F7:F29)</f>
        <v>99.999999999999972</v>
      </c>
    </row>
    <row r="31" spans="2:7" x14ac:dyDescent="0.3">
      <c r="F31" s="23"/>
    </row>
    <row r="32" spans="2:7" x14ac:dyDescent="0.3">
      <c r="B32" s="9" t="s">
        <v>105</v>
      </c>
    </row>
    <row r="33" spans="4:5" x14ac:dyDescent="0.3">
      <c r="E33" s="21"/>
    </row>
    <row r="34" spans="4:5" x14ac:dyDescent="0.3">
      <c r="D34" s="27"/>
      <c r="E34" s="21"/>
    </row>
    <row r="35" spans="4:5" x14ac:dyDescent="0.3">
      <c r="D35" s="28"/>
      <c r="E35" s="29"/>
    </row>
    <row r="36" spans="4:5" x14ac:dyDescent="0.3">
      <c r="D36" s="28"/>
      <c r="E36" s="29"/>
    </row>
    <row r="37" spans="4:5" x14ac:dyDescent="0.3">
      <c r="D37" s="28"/>
      <c r="E37" s="29"/>
    </row>
    <row r="38" spans="4:5" x14ac:dyDescent="0.3">
      <c r="D38" s="28"/>
      <c r="E38" s="29"/>
    </row>
    <row r="39" spans="4:5" x14ac:dyDescent="0.3">
      <c r="D39" s="28"/>
      <c r="E39" s="29"/>
    </row>
    <row r="40" spans="4:5" x14ac:dyDescent="0.3">
      <c r="D40" s="28"/>
      <c r="E40" s="29"/>
    </row>
    <row r="41" spans="4:5" x14ac:dyDescent="0.3">
      <c r="D41" s="28"/>
      <c r="E41" s="29"/>
    </row>
    <row r="42" spans="4:5" x14ac:dyDescent="0.3">
      <c r="D42" s="28"/>
      <c r="E42" s="29"/>
    </row>
    <row r="43" spans="4:5" x14ac:dyDescent="0.3">
      <c r="D43" s="28"/>
      <c r="E43" s="29"/>
    </row>
    <row r="44" spans="4:5" x14ac:dyDescent="0.3">
      <c r="D44" s="28"/>
      <c r="E44" s="29"/>
    </row>
    <row r="45" spans="4:5" x14ac:dyDescent="0.3">
      <c r="D45" s="28"/>
      <c r="E45" s="29"/>
    </row>
    <row r="46" spans="4:5" x14ac:dyDescent="0.3">
      <c r="D46" s="30"/>
      <c r="E46" s="29"/>
    </row>
    <row r="47" spans="4:5" x14ac:dyDescent="0.3">
      <c r="D47" s="2"/>
      <c r="E47" s="2"/>
    </row>
    <row r="48" spans="4:5" x14ac:dyDescent="0.3">
      <c r="D48" s="28"/>
      <c r="E48" s="29"/>
    </row>
    <row r="49" spans="4:5" x14ac:dyDescent="0.3">
      <c r="D49" s="28"/>
      <c r="E49" s="29"/>
    </row>
    <row r="50" spans="4:5" x14ac:dyDescent="0.3">
      <c r="D50" s="28"/>
      <c r="E50" s="29"/>
    </row>
    <row r="51" spans="4:5" x14ac:dyDescent="0.3">
      <c r="D51" s="28"/>
      <c r="E51" s="29"/>
    </row>
    <row r="52" spans="4:5" x14ac:dyDescent="0.3">
      <c r="D52" s="28"/>
      <c r="E52" s="29"/>
    </row>
    <row r="53" spans="4:5" x14ac:dyDescent="0.3">
      <c r="D53" s="28"/>
      <c r="E53" s="29"/>
    </row>
    <row r="54" spans="4:5" x14ac:dyDescent="0.3">
      <c r="D54" s="28"/>
      <c r="E54" s="29"/>
    </row>
    <row r="55" spans="4:5" x14ac:dyDescent="0.3">
      <c r="D55" s="2"/>
      <c r="E55" s="2"/>
    </row>
    <row r="56" spans="4:5" x14ac:dyDescent="0.3">
      <c r="D56" s="28"/>
      <c r="E56" s="29"/>
    </row>
    <row r="57" spans="4:5" x14ac:dyDescent="0.3">
      <c r="D57" s="28"/>
      <c r="E57" s="29"/>
    </row>
    <row r="58" spans="4:5" x14ac:dyDescent="0.3">
      <c r="E58" s="31"/>
    </row>
  </sheetData>
  <printOptions gridLines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O20"/>
  <sheetViews>
    <sheetView workbookViewId="0"/>
  </sheetViews>
  <sheetFormatPr defaultRowHeight="14.4" x14ac:dyDescent="0.3"/>
  <cols>
    <col min="1" max="1" width="8.88671875" style="4"/>
    <col min="2" max="2" width="14.88671875" style="4" customWidth="1"/>
    <col min="3" max="8" width="20.33203125" style="4" customWidth="1"/>
    <col min="9" max="16384" width="8.88671875" style="4"/>
  </cols>
  <sheetData>
    <row r="2" spans="2:15" x14ac:dyDescent="0.3">
      <c r="B2" s="5" t="s">
        <v>91</v>
      </c>
      <c r="C2" s="5" t="s">
        <v>121</v>
      </c>
    </row>
    <row r="3" spans="2:15" x14ac:dyDescent="0.3">
      <c r="B3" s="13"/>
    </row>
    <row r="4" spans="2:15" x14ac:dyDescent="0.3">
      <c r="B4" s="7" t="s">
        <v>58</v>
      </c>
      <c r="C4" s="7" t="s">
        <v>122</v>
      </c>
      <c r="E4" s="7" t="s">
        <v>59</v>
      </c>
      <c r="G4" s="7" t="s">
        <v>71</v>
      </c>
    </row>
    <row r="5" spans="2:15" x14ac:dyDescent="0.3">
      <c r="B5" s="9" t="s">
        <v>60</v>
      </c>
      <c r="C5" s="14" t="s">
        <v>61</v>
      </c>
      <c r="E5" s="14" t="s">
        <v>62</v>
      </c>
      <c r="G5" s="14" t="s">
        <v>72</v>
      </c>
    </row>
    <row r="6" spans="2:15" x14ac:dyDescent="0.3">
      <c r="C6" s="7" t="s">
        <v>63</v>
      </c>
      <c r="D6" s="7" t="s">
        <v>64</v>
      </c>
      <c r="E6" s="7" t="s">
        <v>65</v>
      </c>
      <c r="F6" s="7" t="s">
        <v>64</v>
      </c>
      <c r="G6" s="7" t="s">
        <v>65</v>
      </c>
      <c r="H6" s="7" t="s">
        <v>64</v>
      </c>
    </row>
    <row r="7" spans="2:15" x14ac:dyDescent="0.3">
      <c r="C7" s="14" t="s">
        <v>44</v>
      </c>
      <c r="D7" s="14" t="s">
        <v>66</v>
      </c>
      <c r="E7" s="14" t="s">
        <v>44</v>
      </c>
      <c r="F7" s="14" t="s">
        <v>66</v>
      </c>
      <c r="G7" s="14" t="s">
        <v>44</v>
      </c>
      <c r="H7" s="14" t="s">
        <v>66</v>
      </c>
    </row>
    <row r="8" spans="2:15" x14ac:dyDescent="0.3">
      <c r="B8" s="9" t="s">
        <v>47</v>
      </c>
      <c r="C8" s="9">
        <v>24</v>
      </c>
      <c r="D8" s="9">
        <v>0.6</v>
      </c>
      <c r="E8" s="9">
        <v>2</v>
      </c>
      <c r="F8" s="9">
        <v>0.05</v>
      </c>
      <c r="G8" s="9">
        <v>0</v>
      </c>
      <c r="H8" s="9">
        <v>0</v>
      </c>
      <c r="J8" s="9"/>
      <c r="K8" s="9"/>
      <c r="L8" s="9"/>
      <c r="M8" s="9"/>
      <c r="N8" s="9"/>
      <c r="O8" s="9"/>
    </row>
    <row r="9" spans="2:15" x14ac:dyDescent="0.3">
      <c r="B9" s="9" t="s">
        <v>48</v>
      </c>
      <c r="C9" s="9">
        <v>21</v>
      </c>
      <c r="D9" s="9">
        <v>0.5</v>
      </c>
      <c r="E9" s="9">
        <v>0</v>
      </c>
      <c r="F9" s="9">
        <v>0</v>
      </c>
      <c r="G9" s="9">
        <v>0</v>
      </c>
      <c r="H9" s="9">
        <v>0</v>
      </c>
      <c r="J9" s="9"/>
      <c r="K9" s="9"/>
      <c r="L9" s="9"/>
      <c r="M9" s="9"/>
      <c r="N9" s="9"/>
      <c r="O9" s="9"/>
    </row>
    <row r="10" spans="2:15" x14ac:dyDescent="0.3">
      <c r="B10" s="9" t="s">
        <v>49</v>
      </c>
      <c r="C10" s="9">
        <v>13</v>
      </c>
      <c r="D10" s="9">
        <v>0.3</v>
      </c>
      <c r="E10" s="9">
        <v>0</v>
      </c>
      <c r="F10" s="9">
        <v>0</v>
      </c>
      <c r="G10" s="9">
        <v>0</v>
      </c>
      <c r="H10" s="9">
        <v>0</v>
      </c>
      <c r="J10" s="9"/>
      <c r="K10" s="9"/>
      <c r="L10" s="9"/>
      <c r="M10" s="9"/>
      <c r="N10" s="9"/>
      <c r="O10" s="9"/>
    </row>
    <row r="11" spans="2:15" x14ac:dyDescent="0.3">
      <c r="B11" s="9" t="s">
        <v>69</v>
      </c>
      <c r="C11" s="9">
        <v>11</v>
      </c>
      <c r="D11" s="9">
        <v>0.3</v>
      </c>
      <c r="E11" s="9">
        <v>2</v>
      </c>
      <c r="F11" s="9">
        <v>0.05</v>
      </c>
      <c r="G11" s="9">
        <v>0</v>
      </c>
      <c r="H11" s="9">
        <v>0</v>
      </c>
      <c r="J11" s="9"/>
      <c r="K11" s="9"/>
      <c r="L11" s="9"/>
      <c r="M11" s="9"/>
      <c r="N11" s="9"/>
      <c r="O11" s="9"/>
    </row>
    <row r="12" spans="2:15" x14ac:dyDescent="0.3">
      <c r="B12" s="9" t="s">
        <v>70</v>
      </c>
      <c r="C12" s="9">
        <v>13</v>
      </c>
      <c r="D12" s="9">
        <v>0.3</v>
      </c>
      <c r="E12" s="9">
        <v>1</v>
      </c>
      <c r="F12" s="9">
        <v>0.03</v>
      </c>
      <c r="G12" s="9">
        <v>1</v>
      </c>
      <c r="H12" s="9">
        <v>0.03</v>
      </c>
      <c r="J12" s="9"/>
      <c r="K12" s="9"/>
      <c r="L12" s="9"/>
      <c r="M12" s="9"/>
      <c r="N12" s="9"/>
      <c r="O12" s="9"/>
    </row>
    <row r="13" spans="2:15" x14ac:dyDescent="0.3">
      <c r="B13" s="9" t="s">
        <v>73</v>
      </c>
      <c r="C13" s="9">
        <v>9</v>
      </c>
      <c r="D13" s="9">
        <v>0.2</v>
      </c>
      <c r="E13" s="9">
        <v>1</v>
      </c>
      <c r="F13" s="9">
        <v>0.03</v>
      </c>
      <c r="G13" s="9">
        <v>0</v>
      </c>
      <c r="H13" s="9">
        <v>0</v>
      </c>
      <c r="J13" s="9"/>
      <c r="K13" s="9"/>
      <c r="L13" s="9"/>
      <c r="M13" s="9"/>
      <c r="N13" s="9"/>
      <c r="O13" s="9"/>
    </row>
    <row r="14" spans="2:15" x14ac:dyDescent="0.3">
      <c r="B14" s="9" t="s">
        <v>75</v>
      </c>
      <c r="C14" s="9">
        <v>5</v>
      </c>
      <c r="D14" s="9">
        <v>0.1</v>
      </c>
      <c r="E14" s="9">
        <v>0</v>
      </c>
      <c r="F14" s="9">
        <v>0</v>
      </c>
      <c r="G14" s="9">
        <v>0</v>
      </c>
      <c r="H14" s="9">
        <v>0</v>
      </c>
      <c r="J14" s="9"/>
      <c r="K14" s="9"/>
      <c r="L14" s="9"/>
      <c r="M14" s="9"/>
      <c r="N14" s="9"/>
      <c r="O14" s="9"/>
    </row>
    <row r="15" spans="2:15" x14ac:dyDescent="0.3">
      <c r="B15" s="9" t="s">
        <v>76</v>
      </c>
      <c r="C15" s="9">
        <v>7</v>
      </c>
      <c r="D15" s="9">
        <v>0.2</v>
      </c>
      <c r="E15" s="9">
        <v>0</v>
      </c>
      <c r="F15" s="9">
        <v>0</v>
      </c>
      <c r="G15" s="9">
        <v>0</v>
      </c>
      <c r="H15" s="9">
        <v>0</v>
      </c>
      <c r="J15" s="9"/>
      <c r="K15" s="9"/>
      <c r="L15" s="9"/>
      <c r="M15" s="9"/>
      <c r="N15" s="9"/>
      <c r="O15" s="9"/>
    </row>
    <row r="16" spans="2:15" x14ac:dyDescent="0.3">
      <c r="B16" s="9" t="s">
        <v>79</v>
      </c>
      <c r="C16" s="9">
        <v>18</v>
      </c>
      <c r="D16" s="9">
        <v>0.4</v>
      </c>
      <c r="E16" s="9">
        <v>0</v>
      </c>
      <c r="F16" s="9">
        <v>0</v>
      </c>
      <c r="G16" s="9">
        <v>0</v>
      </c>
      <c r="H16" s="9">
        <v>0</v>
      </c>
      <c r="J16" s="9"/>
      <c r="K16" s="9"/>
      <c r="L16" s="9"/>
      <c r="M16" s="9"/>
      <c r="N16" s="9"/>
      <c r="O16" s="9"/>
    </row>
    <row r="17" spans="2:15" x14ac:dyDescent="0.3">
      <c r="B17" s="9" t="s">
        <v>81</v>
      </c>
      <c r="C17" s="9">
        <v>17</v>
      </c>
      <c r="D17" s="9">
        <v>0.4</v>
      </c>
      <c r="E17" s="9">
        <v>2</v>
      </c>
      <c r="F17" s="9">
        <v>0.05</v>
      </c>
      <c r="G17" s="9">
        <v>0</v>
      </c>
      <c r="H17" s="9">
        <v>0</v>
      </c>
      <c r="J17" s="9"/>
      <c r="K17" s="9"/>
      <c r="L17" s="9"/>
      <c r="M17" s="9"/>
      <c r="N17" s="9"/>
      <c r="O17" s="9"/>
    </row>
    <row r="18" spans="2:15" x14ac:dyDescent="0.3">
      <c r="B18" s="9" t="s">
        <v>92</v>
      </c>
      <c r="C18" s="9">
        <v>24</v>
      </c>
      <c r="D18" s="9">
        <v>0.6</v>
      </c>
      <c r="E18" s="9">
        <v>2</v>
      </c>
      <c r="F18" s="9">
        <v>0.05</v>
      </c>
      <c r="G18" s="9">
        <v>0</v>
      </c>
      <c r="H18" s="9">
        <v>0</v>
      </c>
      <c r="J18" s="9"/>
      <c r="K18" s="9"/>
      <c r="L18" s="9"/>
      <c r="M18" s="9"/>
      <c r="N18" s="9"/>
      <c r="O18" s="9"/>
    </row>
    <row r="19" spans="2:15" x14ac:dyDescent="0.3">
      <c r="B19" s="9"/>
      <c r="C19" s="9"/>
      <c r="D19" s="9"/>
      <c r="E19" s="9"/>
      <c r="F19" s="9"/>
      <c r="G19" s="9"/>
      <c r="H19" s="9"/>
    </row>
    <row r="20" spans="2:15" x14ac:dyDescent="0.3">
      <c r="B20" s="15" t="s">
        <v>123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J24"/>
  <sheetViews>
    <sheetView zoomScaleNormal="100" workbookViewId="0"/>
  </sheetViews>
  <sheetFormatPr defaultRowHeight="14.4" x14ac:dyDescent="0.3"/>
  <cols>
    <col min="1" max="1" width="8.88671875" style="4"/>
    <col min="2" max="2" width="30" style="4" customWidth="1"/>
    <col min="3" max="3" width="12.5546875" style="4" customWidth="1"/>
    <col min="4" max="4" width="14.33203125" style="4" customWidth="1"/>
    <col min="5" max="5" width="16.5546875" style="4" customWidth="1"/>
    <col min="6" max="6" width="11.5546875" style="4" customWidth="1"/>
    <col min="7" max="7" width="13" style="4" customWidth="1"/>
    <col min="8" max="8" width="11.44140625" style="4" customWidth="1"/>
    <col min="9" max="16384" width="8.88671875" style="4"/>
  </cols>
  <sheetData>
    <row r="2" spans="2:10" x14ac:dyDescent="0.3">
      <c r="B2" s="3"/>
    </row>
    <row r="3" spans="2:10" x14ac:dyDescent="0.3">
      <c r="B3" s="5" t="s">
        <v>106</v>
      </c>
      <c r="C3" s="5" t="s">
        <v>107</v>
      </c>
    </row>
    <row r="4" spans="2:10" x14ac:dyDescent="0.3">
      <c r="B4" s="6"/>
    </row>
    <row r="5" spans="2:10" x14ac:dyDescent="0.3">
      <c r="D5" s="7" t="s">
        <v>108</v>
      </c>
      <c r="E5" s="7" t="s">
        <v>10</v>
      </c>
    </row>
    <row r="6" spans="2:10" x14ac:dyDescent="0.3">
      <c r="B6" s="7" t="s">
        <v>109</v>
      </c>
      <c r="D6" s="7">
        <v>24</v>
      </c>
      <c r="E6" s="7">
        <v>100</v>
      </c>
    </row>
    <row r="7" spans="2:10" x14ac:dyDescent="0.3">
      <c r="B7" s="8"/>
    </row>
    <row r="8" spans="2:10" x14ac:dyDescent="0.3">
      <c r="B8" s="7" t="s">
        <v>110</v>
      </c>
    </row>
    <row r="9" spans="2:10" x14ac:dyDescent="0.3">
      <c r="C9" s="9" t="s">
        <v>68</v>
      </c>
      <c r="D9" s="9">
        <v>7</v>
      </c>
      <c r="E9" s="10">
        <f>D9/24*100</f>
        <v>29.166666666666668</v>
      </c>
    </row>
    <row r="10" spans="2:10" x14ac:dyDescent="0.3">
      <c r="B10" s="1"/>
      <c r="C10" s="9" t="s">
        <v>84</v>
      </c>
      <c r="D10" s="9">
        <v>2</v>
      </c>
      <c r="E10" s="10">
        <f t="shared" ref="E10:E19" si="0">D10/24*100</f>
        <v>8.3333333333333321</v>
      </c>
    </row>
    <row r="11" spans="2:10" x14ac:dyDescent="0.3">
      <c r="B11" s="1"/>
      <c r="C11" s="9" t="s">
        <v>67</v>
      </c>
      <c r="D11" s="9">
        <v>7</v>
      </c>
      <c r="E11" s="10">
        <f t="shared" si="0"/>
        <v>29.166666666666668</v>
      </c>
    </row>
    <row r="12" spans="2:10" x14ac:dyDescent="0.3">
      <c r="B12" s="1"/>
      <c r="C12" s="9" t="s">
        <v>85</v>
      </c>
      <c r="D12" s="9">
        <v>1</v>
      </c>
      <c r="E12" s="10">
        <f t="shared" si="0"/>
        <v>4.1666666666666661</v>
      </c>
    </row>
    <row r="13" spans="2:10" x14ac:dyDescent="0.3">
      <c r="B13" s="7" t="s">
        <v>111</v>
      </c>
      <c r="C13" s="9"/>
      <c r="D13" s="9"/>
      <c r="E13" s="10"/>
      <c r="J13" s="11"/>
    </row>
    <row r="14" spans="2:10" x14ac:dyDescent="0.3">
      <c r="B14" s="7"/>
      <c r="C14" s="9" t="s">
        <v>93</v>
      </c>
      <c r="D14" s="9">
        <v>1</v>
      </c>
      <c r="E14" s="10">
        <f t="shared" si="0"/>
        <v>4.1666666666666661</v>
      </c>
      <c r="J14" s="11"/>
    </row>
    <row r="15" spans="2:10" x14ac:dyDescent="0.3">
      <c r="B15" s="7"/>
      <c r="C15" s="9" t="s">
        <v>80</v>
      </c>
      <c r="D15" s="9">
        <v>3</v>
      </c>
      <c r="E15" s="10">
        <f t="shared" si="0"/>
        <v>12.5</v>
      </c>
      <c r="J15" s="11"/>
    </row>
    <row r="16" spans="2:10" x14ac:dyDescent="0.3">
      <c r="C16" s="9" t="s">
        <v>94</v>
      </c>
      <c r="D16" s="9">
        <v>1</v>
      </c>
      <c r="E16" s="10">
        <f t="shared" si="0"/>
        <v>4.1666666666666661</v>
      </c>
      <c r="J16" s="11"/>
    </row>
    <row r="17" spans="2:10" x14ac:dyDescent="0.3">
      <c r="B17" s="7" t="s">
        <v>112</v>
      </c>
      <c r="C17" s="9"/>
      <c r="D17" s="9"/>
      <c r="E17" s="10"/>
      <c r="J17" s="11"/>
    </row>
    <row r="18" spans="2:10" x14ac:dyDescent="0.3">
      <c r="B18" s="7"/>
      <c r="C18" s="9" t="s">
        <v>86</v>
      </c>
      <c r="D18" s="9">
        <v>1</v>
      </c>
      <c r="E18" s="10">
        <f t="shared" si="0"/>
        <v>4.1666666666666661</v>
      </c>
    </row>
    <row r="19" spans="2:10" x14ac:dyDescent="0.3">
      <c r="C19" s="9" t="s">
        <v>95</v>
      </c>
      <c r="D19" s="9">
        <v>1</v>
      </c>
      <c r="E19" s="10">
        <f t="shared" si="0"/>
        <v>4.1666666666666661</v>
      </c>
    </row>
    <row r="20" spans="2:10" x14ac:dyDescent="0.3">
      <c r="C20" s="9"/>
      <c r="D20" s="9"/>
      <c r="E20" s="10"/>
    </row>
    <row r="21" spans="2:10" x14ac:dyDescent="0.3">
      <c r="B21" s="7" t="s">
        <v>113</v>
      </c>
      <c r="C21" s="7" t="s">
        <v>114</v>
      </c>
      <c r="D21" s="9" t="s">
        <v>115</v>
      </c>
      <c r="E21" s="7" t="s">
        <v>116</v>
      </c>
      <c r="F21" s="7" t="s">
        <v>117</v>
      </c>
      <c r="G21" s="7" t="s">
        <v>118</v>
      </c>
      <c r="H21" s="7" t="s">
        <v>119</v>
      </c>
      <c r="I21" s="7"/>
    </row>
    <row r="22" spans="2:10" x14ac:dyDescent="0.3">
      <c r="B22" s="12"/>
    </row>
    <row r="23" spans="2:10" x14ac:dyDescent="0.3">
      <c r="B23" s="9" t="s">
        <v>120</v>
      </c>
    </row>
    <row r="24" spans="2:10" x14ac:dyDescent="0.3">
      <c r="B24" s="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t1</vt:lpstr>
      <vt:lpstr>t2</vt:lpstr>
      <vt:lpstr>t3</vt:lpstr>
      <vt:lpstr>t4</vt:lpstr>
      <vt:lpstr>t5</vt:lpstr>
      <vt:lpstr>'t1'!_GoBack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</dc:creator>
  <cp:lastModifiedBy>Dexter Tzerow</cp:lastModifiedBy>
  <cp:lastPrinted>2026-07-01T11:18:28Z</cp:lastPrinted>
  <dcterms:created xsi:type="dcterms:W3CDTF">2018-05-01T19:38:47Z</dcterms:created>
  <dcterms:modified xsi:type="dcterms:W3CDTF">2026-10-29T09:53:03Z</dcterms:modified>
</cp:coreProperties>
</file>